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nthony\Desktop\New Apps\"/>
    </mc:Choice>
  </mc:AlternateContent>
  <bookViews>
    <workbookView xWindow="0" yWindow="0" windowWidth="21570" windowHeight="8085"/>
  </bookViews>
  <sheets>
    <sheet name="Application" sheetId="1" r:id="rId1"/>
    <sheet name=" SCHEDULE" sheetId="13" r:id="rId2"/>
    <sheet name="EMPLOYEE INFORMATION" sheetId="15" r:id="rId3"/>
    <sheet name="LOSS PAYEE ADDITIONAL INSURED" sheetId="22" r:id="rId4"/>
    <sheet name="TERMINAL-LOTS" sheetId="20" r:id="rId5"/>
    <sheet name="Data Sub Agrmt" sheetId="23" r:id="rId6"/>
    <sheet name="HISTORICAL DATA" sheetId="14" r:id="rId7"/>
    <sheet name="Source On Boarding Sheet" sheetId="19" state="hidden" r:id="rId8"/>
    <sheet name="LISTS" sheetId="16" state="hidden" r:id="rId9"/>
    <sheet name="Sheet2" sheetId="17" state="hidden" r:id="rId10"/>
    <sheet name="Sheet3" sheetId="18" state="hidden" r:id="rId11"/>
    <sheet name="Equipment List" sheetId="9" state="hidden" r:id="rId12"/>
    <sheet name="Drivers List" sheetId="7" state="hidden" r:id="rId13"/>
    <sheet name="AI. Coding- DO NOT DELETE" sheetId="2" state="hidden" r:id="rId14"/>
    <sheet name="GI. Coding -DO NOT DELETE" sheetId="3" state="hidden" r:id="rId15"/>
    <sheet name="Sheet5" sheetId="8" state="hidden" r:id="rId16"/>
  </sheets>
  <externalReferences>
    <externalReference r:id="rId17"/>
    <externalReference r:id="rId18"/>
    <externalReference r:id="rId19"/>
  </externalReferences>
  <definedNames>
    <definedName name="Agent">'AI. Coding- DO NOT DELETE'!$A$3:$A$8</definedName>
    <definedName name="agent.field">'AI. Coding- DO NOT DELETE'!$A$1:$A$11</definedName>
    <definedName name="Agents">'AI. Coding- DO NOT DELETE'!$A$3:$A$8</definedName>
    <definedName name="Email">'AI. Coding- DO NOT DELETE'!$B$3:$B$8</definedName>
    <definedName name="email.field">'AI. Coding- DO NOT DELETE'!$B$3:$B$11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23" l="1"/>
  <c r="F71" i="1" l="1"/>
  <c r="D71" i="1"/>
  <c r="B62" i="1"/>
  <c r="G42" i="23" l="1"/>
  <c r="G41" i="23"/>
  <c r="G40" i="23"/>
  <c r="B42" i="23"/>
  <c r="B41" i="23"/>
  <c r="B40" i="23"/>
  <c r="A30" i="23"/>
  <c r="H48" i="13" l="1"/>
  <c r="B14" i="19" l="1"/>
  <c r="F14" i="19" s="1"/>
  <c r="C14" i="19"/>
  <c r="D14" i="19"/>
  <c r="E14" i="19"/>
  <c r="B15" i="19"/>
  <c r="F15" i="19" s="1"/>
  <c r="C15" i="19"/>
  <c r="D15" i="19"/>
  <c r="E15" i="19"/>
  <c r="B16" i="19"/>
  <c r="F16" i="19" s="1"/>
  <c r="C16" i="19"/>
  <c r="D16" i="19"/>
  <c r="E16" i="19"/>
  <c r="B17" i="19"/>
  <c r="F17" i="19" s="1"/>
  <c r="C17" i="19"/>
  <c r="D17" i="19"/>
  <c r="E17" i="19"/>
  <c r="B18" i="19"/>
  <c r="F18" i="19" s="1"/>
  <c r="C18" i="19"/>
  <c r="D18" i="19"/>
  <c r="E18" i="19"/>
  <c r="B19" i="19"/>
  <c r="F19" i="19" s="1"/>
  <c r="C19" i="19"/>
  <c r="D19" i="19"/>
  <c r="E19" i="19"/>
  <c r="B20" i="19"/>
  <c r="F20" i="19" s="1"/>
  <c r="C20" i="19"/>
  <c r="D20" i="19"/>
  <c r="E20" i="19"/>
  <c r="B21" i="19"/>
  <c r="F21" i="19" s="1"/>
  <c r="C21" i="19"/>
  <c r="D21" i="19"/>
  <c r="E21" i="19"/>
  <c r="B22" i="19"/>
  <c r="F22" i="19" s="1"/>
  <c r="C22" i="19"/>
  <c r="D22" i="19"/>
  <c r="E22" i="19"/>
  <c r="B23" i="19"/>
  <c r="F23" i="19" s="1"/>
  <c r="C23" i="19"/>
  <c r="D23" i="19"/>
  <c r="E23" i="19"/>
  <c r="B24" i="19"/>
  <c r="F24" i="19" s="1"/>
  <c r="C24" i="19"/>
  <c r="D24" i="19"/>
  <c r="E24" i="19"/>
  <c r="B25" i="19"/>
  <c r="F25" i="19" s="1"/>
  <c r="C25" i="19"/>
  <c r="D25" i="19"/>
  <c r="E25" i="19"/>
  <c r="B26" i="19"/>
  <c r="F26" i="19" s="1"/>
  <c r="C26" i="19"/>
  <c r="D26" i="19"/>
  <c r="E26" i="19"/>
  <c r="B27" i="19"/>
  <c r="F27" i="19" s="1"/>
  <c r="C27" i="19"/>
  <c r="D27" i="19"/>
  <c r="E27" i="19"/>
  <c r="B28" i="19"/>
  <c r="F28" i="19" s="1"/>
  <c r="C28" i="19"/>
  <c r="D28" i="19"/>
  <c r="E28" i="19"/>
  <c r="B29" i="19"/>
  <c r="F29" i="19" s="1"/>
  <c r="C29" i="19"/>
  <c r="D29" i="19"/>
  <c r="E29" i="19"/>
  <c r="B30" i="19"/>
  <c r="F30" i="19" s="1"/>
  <c r="C30" i="19"/>
  <c r="D30" i="19"/>
  <c r="E30" i="19"/>
  <c r="B31" i="19"/>
  <c r="F31" i="19" s="1"/>
  <c r="C31" i="19"/>
  <c r="D31" i="19"/>
  <c r="E31" i="19"/>
  <c r="B32" i="19"/>
  <c r="F32" i="19" s="1"/>
  <c r="C32" i="19"/>
  <c r="D32" i="19"/>
  <c r="E32" i="19"/>
  <c r="B33" i="19"/>
  <c r="F33" i="19" s="1"/>
  <c r="C33" i="19"/>
  <c r="D33" i="19"/>
  <c r="E33" i="19"/>
  <c r="B34" i="19"/>
  <c r="F34" i="19" s="1"/>
  <c r="C34" i="19"/>
  <c r="D34" i="19"/>
  <c r="E34" i="19"/>
  <c r="B40" i="19"/>
  <c r="C40" i="19"/>
  <c r="D40" i="19"/>
  <c r="E40" i="19"/>
  <c r="F40" i="19"/>
  <c r="G40" i="19"/>
  <c r="H40" i="19"/>
  <c r="B41" i="19"/>
  <c r="C41" i="19"/>
  <c r="D41" i="19"/>
  <c r="E41" i="19"/>
  <c r="F41" i="19"/>
  <c r="G41" i="19"/>
  <c r="H41" i="19"/>
  <c r="B42" i="19"/>
  <c r="C42" i="19"/>
  <c r="D42" i="19"/>
  <c r="E42" i="19"/>
  <c r="F42" i="19"/>
  <c r="G42" i="19"/>
  <c r="H42" i="19"/>
  <c r="B43" i="19"/>
  <c r="C43" i="19"/>
  <c r="D43" i="19"/>
  <c r="E43" i="19"/>
  <c r="F43" i="19"/>
  <c r="G43" i="19"/>
  <c r="H43" i="19"/>
  <c r="B44" i="19"/>
  <c r="C44" i="19"/>
  <c r="D44" i="19"/>
  <c r="E44" i="19"/>
  <c r="F44" i="19"/>
  <c r="G44" i="19"/>
  <c r="H44" i="19"/>
  <c r="B45" i="19"/>
  <c r="C45" i="19"/>
  <c r="D45" i="19"/>
  <c r="E45" i="19"/>
  <c r="F45" i="19"/>
  <c r="G45" i="19"/>
  <c r="H45" i="19"/>
  <c r="B46" i="19"/>
  <c r="C46" i="19"/>
  <c r="D46" i="19"/>
  <c r="E46" i="19"/>
  <c r="F46" i="19"/>
  <c r="G46" i="19"/>
  <c r="H46" i="19"/>
  <c r="B47" i="19"/>
  <c r="C47" i="19"/>
  <c r="D47" i="19"/>
  <c r="E47" i="19"/>
  <c r="F47" i="19"/>
  <c r="G47" i="19"/>
  <c r="H47" i="19"/>
  <c r="B48" i="19"/>
  <c r="C48" i="19"/>
  <c r="D48" i="19"/>
  <c r="E48" i="19"/>
  <c r="F48" i="19"/>
  <c r="G48" i="19"/>
  <c r="H48" i="19"/>
  <c r="B49" i="19"/>
  <c r="C49" i="19"/>
  <c r="D49" i="19"/>
  <c r="E49" i="19"/>
  <c r="F49" i="19"/>
  <c r="G49" i="19"/>
  <c r="H49" i="19"/>
  <c r="B50" i="19"/>
  <c r="C50" i="19"/>
  <c r="D50" i="19"/>
  <c r="E50" i="19"/>
  <c r="F50" i="19"/>
  <c r="G50" i="19"/>
  <c r="H50" i="19"/>
  <c r="B51" i="19"/>
  <c r="C51" i="19"/>
  <c r="D51" i="19"/>
  <c r="E51" i="19"/>
  <c r="F51" i="19"/>
  <c r="G51" i="19"/>
  <c r="H51" i="19"/>
  <c r="B52" i="19"/>
  <c r="C52" i="19"/>
  <c r="D52" i="19"/>
  <c r="E52" i="19"/>
  <c r="F52" i="19"/>
  <c r="G52" i="19"/>
  <c r="H52" i="19"/>
  <c r="B53" i="19"/>
  <c r="C53" i="19"/>
  <c r="D53" i="19"/>
  <c r="E53" i="19"/>
  <c r="F53" i="19"/>
  <c r="G53" i="19"/>
  <c r="H53" i="19"/>
  <c r="B54" i="19"/>
  <c r="C54" i="19"/>
  <c r="D54" i="19"/>
  <c r="E54" i="19"/>
  <c r="F54" i="19"/>
  <c r="G54" i="19"/>
  <c r="H54" i="19"/>
  <c r="B55" i="19"/>
  <c r="C55" i="19"/>
  <c r="D55" i="19"/>
  <c r="E55" i="19"/>
  <c r="F55" i="19"/>
  <c r="G55" i="19"/>
  <c r="H55" i="19"/>
  <c r="B56" i="19"/>
  <c r="C56" i="19"/>
  <c r="D56" i="19"/>
  <c r="E56" i="19"/>
  <c r="F56" i="19"/>
  <c r="G56" i="19"/>
  <c r="H56" i="19"/>
  <c r="B57" i="19"/>
  <c r="C57" i="19"/>
  <c r="D57" i="19"/>
  <c r="E57" i="19"/>
  <c r="F57" i="19"/>
  <c r="G57" i="19"/>
  <c r="H57" i="19"/>
  <c r="B58" i="19"/>
  <c r="C58" i="19"/>
  <c r="D58" i="19"/>
  <c r="E58" i="19"/>
  <c r="F58" i="19"/>
  <c r="G58" i="19"/>
  <c r="H58" i="19"/>
  <c r="B59" i="19"/>
  <c r="C59" i="19"/>
  <c r="D59" i="19"/>
  <c r="E59" i="19"/>
  <c r="F59" i="19"/>
  <c r="G59" i="19"/>
  <c r="H59" i="19"/>
  <c r="B60" i="19"/>
  <c r="C60" i="19"/>
  <c r="D60" i="19"/>
  <c r="E60" i="19"/>
  <c r="F60" i="19"/>
  <c r="G60" i="19"/>
  <c r="H60" i="19"/>
  <c r="B61" i="19"/>
  <c r="C61" i="19"/>
  <c r="D61" i="19"/>
  <c r="E61" i="19"/>
  <c r="F61" i="19"/>
  <c r="G61" i="19"/>
  <c r="H61" i="19"/>
  <c r="B62" i="19"/>
  <c r="C62" i="19"/>
  <c r="D62" i="19"/>
  <c r="E62" i="19"/>
  <c r="F62" i="19"/>
  <c r="G62" i="19"/>
  <c r="H62" i="19"/>
  <c r="B63" i="19"/>
  <c r="C63" i="19"/>
  <c r="D63" i="19"/>
  <c r="E63" i="19"/>
  <c r="F63" i="19"/>
  <c r="G63" i="19"/>
  <c r="H63" i="19"/>
  <c r="B64" i="19"/>
  <c r="C64" i="19"/>
  <c r="D64" i="19"/>
  <c r="E64" i="19"/>
  <c r="F64" i="19"/>
  <c r="G64" i="19"/>
  <c r="H64" i="19"/>
  <c r="B65" i="19"/>
  <c r="C65" i="19"/>
  <c r="D65" i="19"/>
  <c r="E65" i="19"/>
  <c r="F65" i="19"/>
  <c r="G65" i="19"/>
  <c r="H65" i="19"/>
  <c r="B66" i="19"/>
  <c r="C66" i="19"/>
  <c r="D66" i="19"/>
  <c r="E66" i="19"/>
  <c r="F66" i="19"/>
  <c r="G66" i="19"/>
  <c r="H66" i="19"/>
  <c r="B67" i="19"/>
  <c r="C67" i="19"/>
  <c r="D67" i="19"/>
  <c r="E67" i="19"/>
  <c r="F67" i="19"/>
  <c r="G67" i="19"/>
  <c r="H67" i="19"/>
  <c r="B68" i="19"/>
  <c r="C68" i="19"/>
  <c r="D68" i="19"/>
  <c r="E68" i="19"/>
  <c r="F68" i="19"/>
  <c r="G68" i="19"/>
  <c r="H68" i="19"/>
  <c r="G39" i="19"/>
  <c r="F39" i="19"/>
  <c r="E8" i="19"/>
  <c r="D8" i="19"/>
  <c r="C8" i="19"/>
  <c r="A8" i="19"/>
  <c r="F6" i="19"/>
  <c r="E6" i="19"/>
  <c r="D6" i="19"/>
  <c r="C6" i="19"/>
  <c r="A6" i="19"/>
  <c r="F4" i="19"/>
  <c r="E4" i="19"/>
  <c r="D4" i="19"/>
  <c r="C4" i="19"/>
  <c r="G3" i="16" l="1"/>
  <c r="G2" i="16"/>
  <c r="J45" i="1"/>
  <c r="G45" i="1"/>
  <c r="J46" i="1" l="1"/>
  <c r="G46" i="1"/>
  <c r="H24" i="13" l="1"/>
  <c r="H50" i="13" l="1"/>
  <c r="A40" i="19"/>
  <c r="A41" i="19" s="1"/>
  <c r="A42" i="19" s="1"/>
  <c r="A43" i="19"/>
  <c r="A46" i="19"/>
  <c r="A48" i="19"/>
  <c r="A49" i="19"/>
  <c r="A58" i="19"/>
  <c r="A59" i="19"/>
  <c r="A60" i="19"/>
  <c r="A61" i="19"/>
  <c r="A62" i="19"/>
  <c r="A63" i="19" s="1"/>
  <c r="A64" i="19" s="1"/>
  <c r="A65" i="19" s="1"/>
  <c r="A66" i="19" s="1"/>
  <c r="A67" i="19" s="1"/>
  <c r="A68" i="19" s="1"/>
  <c r="A57" i="19"/>
  <c r="A56" i="19"/>
  <c r="A55" i="19"/>
  <c r="A53" i="19"/>
  <c r="A54" i="19" s="1"/>
  <c r="A51" i="19"/>
  <c r="A52" i="19" s="1"/>
  <c r="A50" i="19"/>
  <c r="A47" i="19"/>
  <c r="A45" i="19"/>
  <c r="A44" i="19"/>
  <c r="H39" i="19"/>
  <c r="E39" i="19"/>
  <c r="D39" i="19"/>
  <c r="C39" i="19"/>
  <c r="B39" i="19"/>
  <c r="A20" i="19"/>
  <c r="A32" i="19"/>
  <c r="E13" i="19"/>
  <c r="D13" i="19"/>
  <c r="C13" i="19"/>
  <c r="B13" i="19"/>
  <c r="F13" i="19" s="1"/>
  <c r="A16" i="19"/>
  <c r="A14" i="19" l="1"/>
  <c r="A26" i="19"/>
  <c r="A28" i="19"/>
  <c r="A30" i="19"/>
  <c r="A31" i="19" s="1"/>
  <c r="A18" i="19"/>
  <c r="A19" i="19" s="1"/>
  <c r="A34" i="19"/>
  <c r="A22" i="19"/>
  <c r="A15" i="19"/>
  <c r="A17" i="19"/>
  <c r="A21" i="19"/>
  <c r="A23" i="19"/>
  <c r="A24" i="19" s="1"/>
  <c r="A25" i="19"/>
  <c r="A27" i="19"/>
  <c r="A29" i="19"/>
  <c r="A33" i="19"/>
  <c r="E30" i="9" l="1"/>
  <c r="E57" i="9"/>
  <c r="E59" i="9" l="1"/>
</calcChain>
</file>

<file path=xl/sharedStrings.xml><?xml version="1.0" encoding="utf-8"?>
<sst xmlns="http://schemas.openxmlformats.org/spreadsheetml/2006/main" count="928" uniqueCount="432">
  <si>
    <t>NAME</t>
  </si>
  <si>
    <t>Email</t>
  </si>
  <si>
    <t>Agent</t>
  </si>
  <si>
    <t>EMAIL</t>
  </si>
  <si>
    <t>Telephone</t>
  </si>
  <si>
    <t>PHONE NUMBER</t>
  </si>
  <si>
    <t>MC #</t>
  </si>
  <si>
    <t>New</t>
  </si>
  <si>
    <t>Renewal</t>
  </si>
  <si>
    <t>Type of Business</t>
  </si>
  <si>
    <t>CITY</t>
  </si>
  <si>
    <t>STATE</t>
  </si>
  <si>
    <t>ZIP</t>
  </si>
  <si>
    <t>COUNTY</t>
  </si>
  <si>
    <t>PHONE</t>
  </si>
  <si>
    <t>AUTO LIABILITY</t>
  </si>
  <si>
    <t>PHYSICAL DAMAGE</t>
  </si>
  <si>
    <t>COVERAGE</t>
  </si>
  <si>
    <t>LIMIT</t>
  </si>
  <si>
    <t>DEDUCTIBLE</t>
  </si>
  <si>
    <t>UPCOMING PROJECTIONS</t>
  </si>
  <si>
    <t>ESTIMATED ANNUAL MILEAGE</t>
  </si>
  <si>
    <t>ESTIMATED ANNUAL REVENUE</t>
  </si>
  <si>
    <t>AVERAGE RADIUS</t>
  </si>
  <si>
    <t>COMMODITY DESCRIPTION</t>
  </si>
  <si>
    <t>% HAULED</t>
  </si>
  <si>
    <t>SHIPPER</t>
  </si>
  <si>
    <t>YEAR</t>
  </si>
  <si>
    <t>VALUE</t>
  </si>
  <si>
    <t>DOB</t>
  </si>
  <si>
    <t>Fax #s</t>
  </si>
  <si>
    <t>PERCENTAGE</t>
  </si>
  <si>
    <t>Kenworth</t>
  </si>
  <si>
    <t>Total Insurance Value</t>
  </si>
  <si>
    <t>Total Trailer Value</t>
  </si>
  <si>
    <t>DELETE</t>
  </si>
  <si>
    <t>ADD</t>
  </si>
  <si>
    <t>LOSS PAYEE</t>
  </si>
  <si>
    <t>VIN#</t>
  </si>
  <si>
    <t xml:space="preserve">MAKE </t>
  </si>
  <si>
    <t>UNIT #</t>
  </si>
  <si>
    <t>TRAILERS</t>
  </si>
  <si>
    <t>Total Tractor Value</t>
  </si>
  <si>
    <t>1GDM7H1J2VJ510236</t>
  </si>
  <si>
    <t>GMC</t>
  </si>
  <si>
    <t>109 (Yard)</t>
  </si>
  <si>
    <t>Johnson County Bank</t>
  </si>
  <si>
    <t>1XP5DR9X61N544150</t>
  </si>
  <si>
    <t>Peterbilt</t>
  </si>
  <si>
    <t>1XKWDB9X8YR853199</t>
  </si>
  <si>
    <t>1FUJA6AV15DN71455</t>
  </si>
  <si>
    <t>Freightliner</t>
  </si>
  <si>
    <t>DELETED</t>
  </si>
  <si>
    <t>Deleted</t>
  </si>
  <si>
    <t>TRACTORS</t>
  </si>
  <si>
    <t>DELETED:</t>
  </si>
  <si>
    <t>YRS EXP</t>
  </si>
  <si>
    <t>DOH</t>
  </si>
  <si>
    <t>DR LICENSE</t>
  </si>
  <si>
    <t>AVG LOAD $</t>
  </si>
  <si>
    <t>MAX LOAD $</t>
  </si>
  <si>
    <t>0-50 MILES</t>
  </si>
  <si>
    <t>DRIVER LICENSE #</t>
  </si>
  <si>
    <t># UNITS</t>
  </si>
  <si>
    <t>CARRIER</t>
  </si>
  <si>
    <t>ronald.ramsey@reliancepartners.com</t>
  </si>
  <si>
    <t>877-866-1704</t>
  </si>
  <si>
    <t>866-431-9249</t>
  </si>
  <si>
    <t xml:space="preserve">Ronald Ramsey </t>
  </si>
  <si>
    <t>PRODUCER</t>
  </si>
  <si>
    <t>EFFECTIVE DATE</t>
  </si>
  <si>
    <t>APPLICANT NAME</t>
  </si>
  <si>
    <t>FEDERAL ID NUMBER</t>
  </si>
  <si>
    <t>YEARS UNDER PRESENT OWNER</t>
  </si>
  <si>
    <t>WEBSITE</t>
  </si>
  <si>
    <t>TYPE OF CARRIER</t>
  </si>
  <si>
    <t>DOT SAFETY RATING</t>
  </si>
  <si>
    <t>CARGO</t>
  </si>
  <si>
    <t>State Min</t>
  </si>
  <si>
    <t>N/A</t>
  </si>
  <si>
    <t>GENERAL LIABLITY</t>
  </si>
  <si>
    <t>BMC91X (LIABILITY)</t>
  </si>
  <si>
    <t>BMC34(CARGO)</t>
  </si>
  <si>
    <t>FORM E (LIABILITY)</t>
  </si>
  <si>
    <t>FORM H(CARGO)</t>
  </si>
  <si>
    <t>CURRENT ANNUAL MILEAGE</t>
  </si>
  <si>
    <t>COVERAGE/LIMITS/DEDUCTIBLES/FILINGS REQUESTED</t>
  </si>
  <si>
    <t xml:space="preserve">COMMODITIES HAULED </t>
  </si>
  <si>
    <t>TOTAL MUST EQUAL 100%</t>
  </si>
  <si>
    <t>VIN NUMBER</t>
  </si>
  <si>
    <t>GVW</t>
  </si>
  <si>
    <t>GARAGING ADDRESS</t>
  </si>
  <si>
    <t>OWNERSHIP</t>
  </si>
  <si>
    <t>Have you had any losses in the last four years?</t>
  </si>
  <si>
    <t>PREMIUMS</t>
  </si>
  <si>
    <t xml:space="preserve">  </t>
  </si>
  <si>
    <t xml:space="preserve"> </t>
  </si>
  <si>
    <t xml:space="preserve">   </t>
  </si>
  <si>
    <t>GROSS RECEIPTS</t>
  </si>
  <si>
    <t>TOTAL MILEAGE</t>
  </si>
  <si>
    <t>ALL VEHICLES MUST BE INSURED TO MAKE FILING</t>
  </si>
  <si>
    <t>Has your insurance ever been canceled or not renewed by an insurance company?</t>
  </si>
  <si>
    <t>MO Applicants - Do not answer this question)</t>
  </si>
  <si>
    <t>EQUIPMENT SCHEDULE ALL VEHICLES OWNED OR OPERATED UNDER THE APPLICANT'S AUTHORITY MUST BE LISTED BELOW</t>
  </si>
  <si>
    <t xml:space="preserve">ANY REVENUE FROM SOURCES OTHER THAN FOR HIRE TRUCKING?  </t>
  </si>
  <si>
    <t>ARE PASSENGERS EVER ALLOWED TO ACCOMPANY DRIVERS</t>
  </si>
  <si>
    <t>ARE ANY VEHICLES LEASED TO OTHERS?</t>
  </si>
  <si>
    <t>DO DRIVERS PERFORM DAILY  MAINTENANCE CHECKS ON ALL TRUCKS?</t>
  </si>
  <si>
    <t>WHO PERFORMS THE ROUTINE MAINTENANCE ON ALL YOUR EQUIPMENT?</t>
  </si>
  <si>
    <t>Have you ever operated this business under any other name?</t>
  </si>
  <si>
    <t>Employee Information</t>
  </si>
  <si>
    <t>What is your minimum hiring age for drivers?</t>
  </si>
  <si>
    <t>Are background checks completed before hiring?</t>
  </si>
  <si>
    <t>Have you or any of your employees been convicted of a crime in the past five years?</t>
  </si>
  <si>
    <t>Are applicants road tested in the type of vehicles they will be operating?</t>
  </si>
  <si>
    <t>Are driving records checked before hiring?</t>
  </si>
  <si>
    <t xml:space="preserve">How often are driving records checked after hiring? </t>
  </si>
  <si>
    <t>Are copies of current MVR’s maintained in employee records?</t>
  </si>
  <si>
    <t>Do you have written safety manual?</t>
  </si>
  <si>
    <t>Do you have a written accident review policy?</t>
  </si>
  <si>
    <t>Do you have a written driver training program?</t>
  </si>
  <si>
    <t>EMPLOYEE LIST</t>
  </si>
  <si>
    <t>EMPLOYEE NUMBER</t>
  </si>
  <si>
    <t>JOB DUTIES</t>
  </si>
  <si>
    <t>TERMINATION</t>
  </si>
  <si>
    <t xml:space="preserve">How are drivers compensated </t>
  </si>
  <si>
    <t>What hours of the day do your drivers operate?</t>
  </si>
  <si>
    <t>AGENCY NAME</t>
  </si>
  <si>
    <t>WAS THIS DRIVER INVOLVED IN ANY ACCIDENT LISTED ON THE LOSS RUNS.  IF YES, INCLUDE DATE OF LOSS</t>
  </si>
  <si>
    <t>Do you provide Workers Compensation for all employees including drivers and owner operators?</t>
  </si>
  <si>
    <t>If no, do you provide occupational accident for owner operations?</t>
  </si>
  <si>
    <t>Do you issues any  Independent Contractor a 1099?</t>
  </si>
  <si>
    <t>If yes,  latest 1096 total for the year.</t>
  </si>
  <si>
    <t>Are Drivers required to take  a pre-employment Drug Test</t>
  </si>
  <si>
    <t>EXPIRATION DATE OF LICENSE</t>
  </si>
  <si>
    <t>If yes, date (s) and reason(s)</t>
  </si>
  <si>
    <t>If yes, details of losses over $25,000</t>
  </si>
  <si>
    <t>IS THERE A FORMAL VEHICLE MAINTENANCE PROGRAM IN OPERATION?</t>
  </si>
  <si>
    <t>YES</t>
  </si>
  <si>
    <t>NO</t>
  </si>
  <si>
    <t>select</t>
  </si>
  <si>
    <t xml:space="preserve">DATE </t>
  </si>
  <si>
    <t>NEW</t>
  </si>
  <si>
    <t>RENEWAL</t>
  </si>
  <si>
    <t>SELECT</t>
  </si>
  <si>
    <t>INDIVIDUAL</t>
  </si>
  <si>
    <t>PARTNERSHIP</t>
  </si>
  <si>
    <t>CORPORATION</t>
  </si>
  <si>
    <t>OTHER</t>
  </si>
  <si>
    <t>PRINCIPAL  ADDRESS    SAME AS MAILING</t>
  </si>
  <si>
    <t>DOT #</t>
  </si>
  <si>
    <t>NONE</t>
  </si>
  <si>
    <t>SATISFACTORY</t>
  </si>
  <si>
    <t>UNSATIFACTORY</t>
  </si>
  <si>
    <t>CONDITIONAL</t>
  </si>
  <si>
    <t>FOR HIRE</t>
  </si>
  <si>
    <t>CONTRACT</t>
  </si>
  <si>
    <t>PRIVATE</t>
  </si>
  <si>
    <t>INTRASTATE</t>
  </si>
  <si>
    <t>INTERSTATE</t>
  </si>
  <si>
    <t>CURRENT INSURANCE CARRIER</t>
  </si>
  <si>
    <t>COMPANY OWNED</t>
  </si>
  <si>
    <t>W/LONG TERM LEASE</t>
  </si>
  <si>
    <t>WITH DRIVER EXCLUSIVE</t>
  </si>
  <si>
    <t>WITH/OUT DRIVER EXCLUSIVE</t>
  </si>
  <si>
    <t>DEDICATED O/O</t>
  </si>
  <si>
    <t>DEDICATED O/O NON EXLUSIVE</t>
  </si>
  <si>
    <t>ON BOARD/DASH CAMERA SYSTEMS</t>
  </si>
  <si>
    <t>ANNUALLY</t>
  </si>
  <si>
    <t>SEMI-ANNUALLY</t>
  </si>
  <si>
    <t>MONTHLY</t>
  </si>
  <si>
    <t>SALARY</t>
  </si>
  <si>
    <t>PER LOAD</t>
  </si>
  <si>
    <t>PER MILE</t>
  </si>
  <si>
    <t>Has applicant had a foreclosure, repossession, bankruptcy or filed for  bankruptcy during the last 5 years?</t>
  </si>
  <si>
    <t>HISTORICAL DATA</t>
  </si>
  <si>
    <t>If yes please give name.</t>
  </si>
  <si>
    <t>TOTAL LOSSES</t>
  </si>
  <si>
    <t>OPERATIONS</t>
  </si>
  <si>
    <t xml:space="preserve">    </t>
  </si>
  <si>
    <t>WRITTEN</t>
  </si>
  <si>
    <t>UNWRITTEN</t>
  </si>
  <si>
    <t>BODY TYPE</t>
  </si>
  <si>
    <t xml:space="preserve">MAILING ADDRESS    </t>
  </si>
  <si>
    <t>TRUCK</t>
  </si>
  <si>
    <t>TRACTOR</t>
  </si>
  <si>
    <t>FLATBED TRAILER</t>
  </si>
  <si>
    <t>PPT</t>
  </si>
  <si>
    <r>
      <rPr>
        <sz val="26"/>
        <color theme="1"/>
        <rFont val="Arial"/>
        <family val="2"/>
      </rPr>
      <t>Source Insurance Management, LLC</t>
    </r>
    <r>
      <rPr>
        <sz val="18"/>
        <color theme="1"/>
        <rFont val="Arial"/>
        <family val="2"/>
      </rPr>
      <t xml:space="preserve"> Loss Control and Technology On-Boarding Form</t>
    </r>
  </si>
  <si>
    <t xml:space="preserve">Quantum has partnered with Source Insurance Management, LLC to assist us in delivering on our goal of integrating underwriting, loss control and claims for our insured customers, for the purpose of providing stable and fairly priced insurance products, improved operational efficiencies including improved fuel consumption, reduced down time, improved driver retention, and safer roads for all drivers!  </t>
  </si>
  <si>
    <r>
      <t xml:space="preserve">Carrier/Insurance Company                      </t>
    </r>
    <r>
      <rPr>
        <sz val="8"/>
        <color theme="1"/>
        <rFont val="Arial"/>
        <family val="2"/>
      </rPr>
      <t>(select from drop down)</t>
    </r>
  </si>
  <si>
    <t>Agency</t>
  </si>
  <si>
    <t>Agency Contact</t>
  </si>
  <si>
    <t>Phone</t>
  </si>
  <si>
    <t>Protected</t>
  </si>
  <si>
    <t>Universal Casualty</t>
  </si>
  <si>
    <t>Auto Fill</t>
  </si>
  <si>
    <t>Insured/fleet Name</t>
  </si>
  <si>
    <t>Mailing Address</t>
  </si>
  <si>
    <t>Complete</t>
  </si>
  <si>
    <t>Contact Name</t>
  </si>
  <si>
    <t>Contact Phone</t>
  </si>
  <si>
    <t>Contact Email</t>
  </si>
  <si>
    <t>Policy Effective Date</t>
  </si>
  <si>
    <t>Customer #</t>
  </si>
  <si>
    <t>Vehicle Information</t>
  </si>
  <si>
    <r>
      <t xml:space="preserve">Equipment </t>
    </r>
    <r>
      <rPr>
        <sz val="8"/>
        <color theme="1"/>
        <rFont val="Arial Black"/>
        <family val="2"/>
      </rPr>
      <t>(Yes or No)</t>
    </r>
  </si>
  <si>
    <t xml:space="preserve">Veh # </t>
  </si>
  <si>
    <t xml:space="preserve">Make </t>
  </si>
  <si>
    <t>Type</t>
  </si>
  <si>
    <t>Year</t>
  </si>
  <si>
    <t xml:space="preserve">VIN </t>
  </si>
  <si>
    <t>Telematics</t>
  </si>
  <si>
    <t>Camera</t>
  </si>
  <si>
    <t>Asset Tracker</t>
  </si>
  <si>
    <t>ELD</t>
  </si>
  <si>
    <t>Driver Information</t>
  </si>
  <si>
    <t>Name</t>
  </si>
  <si>
    <t>Driver Lic #</t>
  </si>
  <si>
    <t>State</t>
  </si>
  <si>
    <t>Position</t>
  </si>
  <si>
    <t>The fee(s) charged by Quantum Risk Solutions, LLC  are for technology  loss control, and safety related services provided through Source Insurance Management Services, LLC, not insurance premium, policy fees, and/or a fee charged for an insurance product or service, and may include all or any of the following:</t>
  </si>
  <si>
    <t>Used To identify: Distracted Driving (incl. cell phone alerts), Hard Braking, Idling, Speeding/acceleration, Distance, Drive-time, Bread-crumbing (location stops/trip details) Geofencing, Fuel Consumption, Maintenance and Vehicle Diagnostics, etc.</t>
  </si>
  <si>
    <t>Driver Behavior Reports</t>
  </si>
  <si>
    <t xml:space="preserve">Consists of component scores comprising braking, speeding, cornering, acceleration and distracted driving distracted driving scores (where mobile app is used) are computed. For vehicles that support seat-belt use, a Seat-belt Score is also generated. The scoring algorithm factors in multiple parameters that are known predictors of accidents such as vehicle class, time-of-day (day versus night driving), day-of-week, magnitude of events, posted speed limits, duration and frequency of events. </t>
  </si>
  <si>
    <r>
      <t>Real-time engine and vehicle monitoring</t>
    </r>
    <r>
      <rPr>
        <sz val="11"/>
        <color theme="1"/>
        <rFont val="Calibri"/>
        <family val="2"/>
      </rPr>
      <t xml:space="preserve"> </t>
    </r>
  </si>
  <si>
    <t xml:space="preserve">Takes your fleet beyond predictive maintenance. Technicians can see when parts are approaching failure. As a result, your maintenance team minimizes unscheduled downtime while wringing the most value from preventive parts replacement. </t>
  </si>
  <si>
    <t xml:space="preserve">Fleet Mobile App </t>
  </si>
  <si>
    <t>Includes, but not limited to, reports, alerts, scoring, rewards information</t>
  </si>
  <si>
    <t>Safety Newsletters</t>
  </si>
  <si>
    <t xml:space="preserve">Every other month, (at least 6 annually) customers will receive a news letter with driving, safety, compliance or efficiency tips </t>
  </si>
  <si>
    <t>Claims Analysis/Review</t>
  </si>
  <si>
    <t xml:space="preserve">Periodic claim analyses providing specific insight into incurred claims and trends. This information will be used to tailor loss control and safety recommendations, as well as to assist in claims related matters. </t>
  </si>
  <si>
    <t>Reporting</t>
  </si>
  <si>
    <t>Customizable reports and timely alerts presented in online dashboard, cell phone application and deliverable to email and cell phone.</t>
  </si>
  <si>
    <t>Clear Blue</t>
  </si>
  <si>
    <t>Yes</t>
  </si>
  <si>
    <t>No</t>
  </si>
  <si>
    <t>Yrs of Exp</t>
  </si>
  <si>
    <t>CONTROLLED?</t>
  </si>
  <si>
    <t>If controlled, how many years?</t>
  </si>
  <si>
    <t>OWNER/PRESIDENT NAME</t>
  </si>
  <si>
    <t>LOSS CONTROL  CONTACT</t>
  </si>
  <si>
    <t xml:space="preserve">EMAIL </t>
  </si>
  <si>
    <t>STATUS (New/Ren)</t>
  </si>
  <si>
    <t>Select</t>
  </si>
  <si>
    <t>Total</t>
  </si>
  <si>
    <t>Total Stated Amount</t>
  </si>
  <si>
    <t xml:space="preserve"> AUTO LIABILITY</t>
  </si>
  <si>
    <t xml:space="preserve"> PHYSICAL DAMAGE (total prefills)</t>
  </si>
  <si>
    <t xml:space="preserve">      </t>
  </si>
  <si>
    <t>MCS 90 ENDT</t>
  </si>
  <si>
    <t xml:space="preserve">TX DOT # </t>
  </si>
  <si>
    <t xml:space="preserve">        </t>
  </si>
  <si>
    <t>CA#</t>
  </si>
  <si>
    <t>UNINSURED MOTORIST</t>
  </si>
  <si>
    <t>OK DP #</t>
  </si>
  <si>
    <t>UNDERINSURED MOTORIST</t>
  </si>
  <si>
    <t>IL ICC #</t>
  </si>
  <si>
    <t>UM/UIM</t>
  </si>
  <si>
    <t>MEDICAL PAYMENT</t>
  </si>
  <si>
    <t xml:space="preserve">       NO MED PAY IN MI</t>
  </si>
  <si>
    <t>MAX MED PAY IN UT $2000</t>
  </si>
  <si>
    <t>PIP</t>
  </si>
  <si>
    <t>ADDITIONAL PIP</t>
  </si>
  <si>
    <t>HIRED/NON-OWNED</t>
  </si>
  <si>
    <t>TRAILER INTERCHANGE</t>
  </si>
  <si>
    <t>MOTOR TRUCK CARGO</t>
  </si>
  <si>
    <t>If Yes, please describe</t>
  </si>
  <si>
    <t>RADIUS AND DESTINATIONS</t>
  </si>
  <si>
    <t>50 - 200 Miles</t>
  </si>
  <si>
    <t>200 - 500 Miles</t>
  </si>
  <si>
    <t>500+ Miles</t>
  </si>
  <si>
    <t>MAXIMUM RADIUS</t>
  </si>
  <si>
    <t>AL/GL</t>
  </si>
  <si>
    <t>MTC</t>
  </si>
  <si>
    <t>PERCENTAGE OF MILES IN:</t>
  </si>
  <si>
    <t>Rural Areas</t>
  </si>
  <si>
    <t>Metro Areas</t>
  </si>
  <si>
    <t>Suburban</t>
  </si>
  <si>
    <t xml:space="preserve">Quantum Risk Solutions, LLC </t>
  </si>
  <si>
    <t xml:space="preserve">Underwriting Manager and Wholesale Broker </t>
  </si>
  <si>
    <t xml:space="preserve">www.q-risksolutions.com </t>
  </si>
  <si>
    <t>email:submissions@q-risksolutions.com</t>
  </si>
  <si>
    <t>NON OWNED</t>
  </si>
  <si>
    <t>0-25</t>
  </si>
  <si>
    <t>26-100</t>
  </si>
  <si>
    <t>101-500</t>
  </si>
  <si>
    <t xml:space="preserve"> PIP REQUIRED: AR, DE, FL, HI, KS, KY, MD, MA, MI, MN, NY, ND, OR, PA, UT</t>
  </si>
  <si>
    <t>LIST MAJOR METRO AREAS ENTERED FROM DROP DOWN</t>
  </si>
  <si>
    <t>LIST STATE(s) FILINGS ARE NEEDED IN</t>
  </si>
  <si>
    <t>FILING # (if known)</t>
  </si>
  <si>
    <t>OTHER FILINGS</t>
  </si>
  <si>
    <t>PHIL</t>
  </si>
  <si>
    <t>BALT</t>
  </si>
  <si>
    <t>DC</t>
  </si>
  <si>
    <t>MIAMI</t>
  </si>
  <si>
    <t>CHIC</t>
  </si>
  <si>
    <t>HOUS</t>
  </si>
  <si>
    <t>DAL</t>
  </si>
  <si>
    <t>LA</t>
  </si>
  <si>
    <t>SF</t>
  </si>
  <si>
    <t>PHOE</t>
  </si>
  <si>
    <t>ATL</t>
  </si>
  <si>
    <t>NYC (inc LI)</t>
  </si>
  <si>
    <t>SD</t>
  </si>
  <si>
    <t>SAN ANT</t>
  </si>
  <si>
    <t>SEA</t>
  </si>
  <si>
    <t>CHAR</t>
  </si>
  <si>
    <t>NONE LISTED</t>
  </si>
  <si>
    <t>Other</t>
  </si>
  <si>
    <t>IF CONDITIONS</t>
  </si>
  <si>
    <t>SUM OF OPS</t>
  </si>
  <si>
    <t>ARE TRAILERS DETACHED FROM TRACTOR WHILE LOADED?</t>
  </si>
  <si>
    <t>IF YES, HOW LONG</t>
  </si>
  <si>
    <t>LOCATION #</t>
  </si>
  <si>
    <t>ADDRESS</t>
  </si>
  <si>
    <t>FENCED AND SECURED</t>
  </si>
  <si>
    <t>ALARMS</t>
  </si>
  <si>
    <t>SURVELLANCE CAMERAS</t>
  </si>
  <si>
    <t>LOT ATTENDED DURING BUSINESS HOURS</t>
  </si>
  <si>
    <t>ANIMALS</t>
  </si>
  <si>
    <t>LIGHTED</t>
  </si>
  <si>
    <t>GPS/SATELLITE TRACKING?</t>
  </si>
  <si>
    <t>REG STATE</t>
  </si>
  <si>
    <t>FLATBED</t>
  </si>
  <si>
    <t>TRAILER</t>
  </si>
  <si>
    <t>POWER UNITS</t>
  </si>
  <si>
    <t>GOOSENECK</t>
  </si>
  <si>
    <t>DROP DECK</t>
  </si>
  <si>
    <t>HOT SHOT</t>
  </si>
  <si>
    <t>WEDGE/SINGLE LEVEL MULTI CAR</t>
  </si>
  <si>
    <t>MUTLI CAR OPEN</t>
  </si>
  <si>
    <t>PICK UP</t>
  </si>
  <si>
    <t>WHERE IS IT STORED?</t>
  </si>
  <si>
    <t>Owner/Driver</t>
  </si>
  <si>
    <t>Owner/Non Driver</t>
  </si>
  <si>
    <t>Driver</t>
  </si>
  <si>
    <t>Office</t>
  </si>
  <si>
    <t>Mechanic</t>
  </si>
  <si>
    <t>VEHICLE NUMBER(S)</t>
  </si>
  <si>
    <t>RELATIONSHIP, OR OTHER INFORMATION</t>
  </si>
  <si>
    <t>BUILIDING #</t>
  </si>
  <si>
    <t>BUILDING #</t>
  </si>
  <si>
    <t>Loss Payee</t>
  </si>
  <si>
    <t>Additional Insured</t>
  </si>
  <si>
    <t>Certificate Holder</t>
  </si>
  <si>
    <t xml:space="preserve">Mortgagee </t>
  </si>
  <si>
    <t>MAKE</t>
  </si>
  <si>
    <t>MODEL</t>
  </si>
  <si>
    <t>STATED 
AMOUNT</t>
  </si>
  <si>
    <t>LIMITED LIABILITY CORP.</t>
  </si>
  <si>
    <t>LIMITED LIABILITY PARTNERSHIP</t>
  </si>
  <si>
    <t>SAFETY AND LOSS CONTROL</t>
  </si>
  <si>
    <t>DO YOU HAVE A FORMAL, WRITTEN SAFETY PROGRAM IN PLACE?</t>
  </si>
  <si>
    <t xml:space="preserve">PLEASE DESCRIBE ANY ACCIDENT INVESTIGATION/REVIEW PROCEDURES IN PLACE? </t>
  </si>
  <si>
    <t>ARE SAFETY MEETINGS HELD WITH OPERATORS?</t>
  </si>
  <si>
    <t>HAVE ALL OPERATORS BEEN PROPERLY TRAINED IN OPERATION OF THE EQUIPEMENT THEY OPERATE?</t>
  </si>
  <si>
    <t xml:space="preserve">PLEASE DESCRIBE DISCIPLINE/TRAINING POLICY THAT ARE IN PLACE FOR DRIVERS INVOLVED IN MULTIPLE ACCIDENTS/VIOLATIONS? </t>
  </si>
  <si>
    <t>DO YOU HAVE AN ACTIVE DRUG POLICY IN PLACE?</t>
  </si>
  <si>
    <t xml:space="preserve">PLEASE DESCRIBE CELL PHONE USAGE POLICIES IN PLACE WHILE OPERATING A COMPANY VEHICLE? </t>
  </si>
  <si>
    <t>DO YOU HAVE TELEMATIC DEVICES IN YOUR VEHICLES?</t>
  </si>
  <si>
    <t>IF YOU HAVE TELEMATICS, WHAT TYPE AND WHICH COMPANY?</t>
  </si>
  <si>
    <t>DO YOU HAVE CAMERAS IN VEHICLES?</t>
  </si>
  <si>
    <t>IF YOU HAVE CAMERAS, WHAT TYPE AND WHICH COMPANY?</t>
  </si>
  <si>
    <t>DO YOU GET REGULAR TELEMATIC REPORTS ON DRIVERS?</t>
  </si>
  <si>
    <t>IF SO, WHO REVIEWS REPORTS AND HOW OFTEN?</t>
  </si>
  <si>
    <r>
      <t xml:space="preserve">IF YOU WOULD LIKE US TO CONSIDER USING YOUR CURRENT TELEMATICS SYSTEM, PLEASE FILL OUT THE </t>
    </r>
    <r>
      <rPr>
        <b/>
        <sz val="12"/>
        <color rgb="FFFF0000"/>
        <rFont val="Calibri"/>
        <family val="2"/>
      </rPr>
      <t>DATA SUB AGRMT TAB</t>
    </r>
    <r>
      <rPr>
        <b/>
        <sz val="12"/>
        <color theme="1"/>
        <rFont val="Calibri"/>
        <family val="2"/>
      </rPr>
      <t xml:space="preserve"> AND SIGN AND RETURN WITH BINDING DOCUMENTS.</t>
    </r>
  </si>
  <si>
    <t>Source Insurance Management Services, LLC – Data Subscriber Agreement</t>
  </si>
  <si>
    <t>ACKNOWLEDMENT OF INSURED TO PROVIDE DATA TO SOURCE INSURANCE MANAGEMENT, LLC FROM INSUREDS INDEPENDENTLY PROCURED TELEMATICS SYSTEM</t>
  </si>
  <si>
    <t xml:space="preserve">Subscriber, </t>
  </si>
  <si>
    <t xml:space="preserve"> agrees to the analytical reporting services administered by Source Insurance Management Services</t>
  </si>
  <si>
    <t>LLC through Quantum Risk solutions LLC.  In using an independent telematic tracking system outside of the hardware and reporting system offered by Source, you agree:</t>
  </si>
  <si>
    <t>Initial</t>
  </si>
  <si>
    <t xml:space="preserve">b.    To provide or have your telematics service company provide regular reports (IN EXCEL FORMAT) to Source on the drivers and vehicles covered under your policy through Quantum Risk Solutions LLC.  Reports will include at a minimum Daily Infraction alerts, Daily Summaries of events and Driver Behavior Scoring.  </t>
  </si>
  <si>
    <t xml:space="preserve">c.     The system and information you receive is real driver behavior data, and that your system is not an ELD/HOS only system.  </t>
  </si>
  <si>
    <t xml:space="preserve">d.    That Source will be permitted to track Driving behavior including: Hard Braking, Posted Speed Limits, Speeding, Sudden acceleration, Sudden stopping and other info as required, as well as GPS Location and route information, engine health and device plug in/un plug.  </t>
  </si>
  <si>
    <t>e.   That driving- driver pairing with the vehicle will be made available to monitor distracted driving.</t>
  </si>
  <si>
    <t>f.   All devices will be plugged in at all times during the policy effective dates.</t>
  </si>
  <si>
    <t>g.    Any change in device or subscription status (including expiration or cancellation) must be reported to Source  within 48 hours.</t>
  </si>
  <si>
    <t>h.    The monitoring and reporting of safety and loss control by Source is $275 per vehicle without the Source provided hardware.</t>
  </si>
  <si>
    <t>j.    That policy continuance is dependent on the continued reporting of the necessary data on the vehicles and driver listed on your insurance policy. If the data reporting is interrupted, at any time, during the policy effective dates, the policy will be considered for cancellation.</t>
  </si>
  <si>
    <t>Name of telematics system provider:</t>
  </si>
  <si>
    <t>Please Input</t>
  </si>
  <si>
    <t>Telematics system provider website:</t>
  </si>
  <si>
    <t>Subscription effective through expiration date:</t>
  </si>
  <si>
    <t xml:space="preserve">How are reports and alerts received?  </t>
  </si>
  <si>
    <t>Can your provider send reports to Source through email?</t>
  </si>
  <si>
    <t>Will you permit reports to be sent to Source?</t>
  </si>
  <si>
    <t>Is a cell phone app available with your subscription?</t>
  </si>
  <si>
    <t>Either owner or safety/fleet manager is required to sign.</t>
  </si>
  <si>
    <t>Agreed to:</t>
  </si>
  <si>
    <t>Authorized Signature</t>
  </si>
  <si>
    <t>Owner:</t>
  </si>
  <si>
    <t>Fleet/Safety Manager:</t>
  </si>
  <si>
    <t>Owner Phone:</t>
  </si>
  <si>
    <t>Feet/Safety Manager Phone:</t>
  </si>
  <si>
    <t>Owner Email:</t>
  </si>
  <si>
    <t>Fleet/Safety Manager Email:</t>
  </si>
  <si>
    <t xml:space="preserve"> DUMP</t>
  </si>
  <si>
    <t xml:space="preserve">    DRY VAN</t>
  </si>
  <si>
    <t xml:space="preserve">        REFRIGERATED</t>
  </si>
  <si>
    <t xml:space="preserve">   FLATBED</t>
  </si>
  <si>
    <t xml:space="preserve">     LIQUID TANK</t>
  </si>
  <si>
    <t xml:space="preserve">    DRY BULK</t>
  </si>
  <si>
    <t xml:space="preserve">   CONTAINERZIED</t>
  </si>
  <si>
    <t xml:space="preserve">     PLACARDS LOADS (Y or N)</t>
  </si>
  <si>
    <t xml:space="preserve">     DOUBLE TRAILERS</t>
  </si>
  <si>
    <t xml:space="preserve">      FLAMMABLE</t>
  </si>
  <si>
    <t>CHEMICAL</t>
  </si>
  <si>
    <t xml:space="preserve">    EXPLOSIVE</t>
  </si>
  <si>
    <t xml:space="preserve">    TRIPLE TRAILERS</t>
  </si>
  <si>
    <t xml:space="preserve"> DRIVER TEAMS</t>
  </si>
  <si>
    <t>IF YES, NUMBER OF TEAMS</t>
  </si>
  <si>
    <t xml:space="preserve">IF YES, </t>
  </si>
  <si>
    <t>DO MAINTAIN MAINTENANCE LOGS ON ALL TRUCKS?</t>
  </si>
  <si>
    <t>IF YES HOW OFTEN REVIEWED AND BY WHOM?</t>
  </si>
  <si>
    <t>SPECIALTY HAULER COMMERCIAL INSURANCE APPLICATION</t>
  </si>
  <si>
    <t xml:space="preserve">   Corrosive</t>
  </si>
  <si>
    <t>Will equipment be loaned/rented to others?</t>
  </si>
  <si>
    <t>Do all drivers have two years commercial driving experience?</t>
  </si>
  <si>
    <t>How often is random drug testing on drivers done?</t>
  </si>
  <si>
    <t>If you have a written accident review policy who performs the review?</t>
  </si>
  <si>
    <t>Do use owner operators</t>
  </si>
  <si>
    <t xml:space="preserve">In order to deliver consistent, fairly priced insurance products to the market, Quantum Risk Solutions is implementing the use of telematics to improve driver behavior and mitigate losses.  We have partnered with Source Insurance Management, LLC to assist us in this endeavor.  Source will use data secured from your independently procured telematic devices. Collectively, the aim is to provide tools to insureds that allow them to operate in a safer manner. This is a mandatory feature of the insurance program you are part of, and failure to install, activate and maintain activation may lead to termination of your insurance coverage. </t>
  </si>
  <si>
    <t xml:space="preserve">a.     To add Source as an e-mail recipient under your telematics system for the purpose of receiving reports and alerts.    </t>
  </si>
  <si>
    <t xml:space="preserve">i.     That you have read the above as well as the Data Subscriber Agreement posted on the  Source website (https://sourceus.net/agreements-2/) and both understand and agree with the terms and conditions. </t>
  </si>
  <si>
    <t>NAME OF OTHER ENTITIES OWNED</t>
  </si>
  <si>
    <t>TYPE OF ENTITY</t>
  </si>
  <si>
    <t/>
  </si>
  <si>
    <t>AVOID LISTING "GENERAL MERCHANDISE"</t>
  </si>
  <si>
    <t>QRS AGT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</si>
</sst>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mm/dd/yy;@"/>
    <numFmt numFmtId="166" formatCode="[&lt;=9999999]###\-####;\(###\)\ ###\-####"/>
    <numFmt numFmtId="167" formatCode="_(\$* #,##0.00_);_(\$* \(#,##0.00\);_(\$* \-??_);_(@_)"/>
    <numFmt numFmtId="168" formatCode="_(* #,##0_);_(* \(#,##0\);_(* &quot;-&quot;??_);_(@_)"/>
    <numFmt numFmtId="169" formatCode="00000"/>
  </numFmts>
  <fonts count="80" x14ac:knownFonts="1">
    <font>
      <sz val="11"/>
      <color theme="1"/>
      <name val="Calibri"/>
      <family val="2"/>
      <scheme val="minor"/>
    </font>
    <font>
      <b/>
      <sz val="11"/>
      <color theme="1"/>
      <name val="Calibri"/>
      <family val="2"/>
      <scheme val="minor"/>
    </font>
    <font>
      <sz val="11"/>
      <color theme="1"/>
      <name val="Tahoma"/>
      <family val="2"/>
    </font>
    <font>
      <sz val="12"/>
      <color theme="1"/>
      <name val="Tahoma"/>
      <family val="2"/>
    </font>
    <font>
      <sz val="11"/>
      <color theme="1"/>
      <name val="Century Gothic"/>
      <family val="2"/>
    </font>
    <font>
      <b/>
      <sz val="10"/>
      <color theme="0"/>
      <name val="Century Gothic"/>
      <family val="2"/>
    </font>
    <font>
      <sz val="10"/>
      <color theme="1"/>
      <name val="Century Gothic"/>
      <family val="2"/>
    </font>
    <font>
      <sz val="9"/>
      <color theme="1"/>
      <name val="Century Gothic"/>
      <family val="2"/>
    </font>
    <font>
      <sz val="8"/>
      <color theme="1"/>
      <name val="Century Gothic"/>
      <family val="2"/>
    </font>
    <font>
      <b/>
      <sz val="11"/>
      <color theme="1"/>
      <name val="Century Gothic"/>
      <family val="2"/>
    </font>
    <font>
      <b/>
      <sz val="10"/>
      <color theme="1"/>
      <name val="Century Gothic"/>
      <family val="2"/>
    </font>
    <font>
      <u/>
      <sz val="11"/>
      <color theme="10"/>
      <name val="Calibri"/>
      <family val="2"/>
      <scheme val="minor"/>
    </font>
    <font>
      <sz val="11"/>
      <color theme="1"/>
      <name val="Calibri"/>
      <family val="2"/>
      <scheme val="minor"/>
    </font>
    <font>
      <sz val="11"/>
      <color theme="1"/>
      <name val="Times New Roman"/>
      <family val="1"/>
    </font>
    <font>
      <b/>
      <sz val="11"/>
      <color theme="1"/>
      <name val="Times New Roman"/>
      <family val="1"/>
    </font>
    <font>
      <sz val="12"/>
      <color rgb="FF000000"/>
      <name val="Times New Roman"/>
      <family val="1"/>
    </font>
    <font>
      <sz val="10"/>
      <color theme="1"/>
      <name val="Arial"/>
      <family val="2"/>
    </font>
    <font>
      <b/>
      <sz val="10"/>
      <color theme="1"/>
      <name val="Arial"/>
      <family val="2"/>
    </font>
    <font>
      <sz val="10"/>
      <color theme="1"/>
      <name val="Tahoma"/>
      <family val="2"/>
    </font>
    <font>
      <b/>
      <sz val="10"/>
      <name val="Century Gothic"/>
      <family val="2"/>
    </font>
    <font>
      <sz val="10"/>
      <name val="Arial"/>
      <family val="2"/>
    </font>
    <font>
      <sz val="11"/>
      <name val="Calibri"/>
      <family val="2"/>
      <scheme val="minor"/>
    </font>
    <font>
      <b/>
      <sz val="9"/>
      <color rgb="FFFF0000"/>
      <name val="Century Gothic"/>
      <family val="2"/>
    </font>
    <font>
      <b/>
      <sz val="8"/>
      <color rgb="FFFF0000"/>
      <name val="Century Gothic"/>
      <family val="2"/>
    </font>
    <font>
      <sz val="8"/>
      <color theme="1"/>
      <name val="Tahoma"/>
      <family val="2"/>
    </font>
    <font>
      <b/>
      <sz val="8"/>
      <name val="Calibri"/>
      <family val="2"/>
      <scheme val="minor"/>
    </font>
    <font>
      <sz val="8"/>
      <name val="Calibri"/>
      <family val="2"/>
      <scheme val="minor"/>
    </font>
    <font>
      <b/>
      <sz val="8"/>
      <color theme="1"/>
      <name val="Calibri"/>
      <family val="2"/>
      <scheme val="minor"/>
    </font>
    <font>
      <sz val="8"/>
      <color theme="1"/>
      <name val="Calibri"/>
      <family val="2"/>
      <scheme val="minor"/>
    </font>
    <font>
      <sz val="11"/>
      <color rgb="FFFF0000"/>
      <name val="Calibri"/>
      <family val="2"/>
      <scheme val="minor"/>
    </font>
    <font>
      <b/>
      <sz val="11"/>
      <color rgb="FFFF0000"/>
      <name val="Century Gothic"/>
      <family val="2"/>
    </font>
    <font>
      <b/>
      <sz val="8"/>
      <color theme="1"/>
      <name val="Century Gothic"/>
      <family val="2"/>
    </font>
    <font>
      <b/>
      <sz val="12"/>
      <color theme="1"/>
      <name val="Century Gothic"/>
      <family val="2"/>
    </font>
    <font>
      <sz val="10"/>
      <color rgb="FFFF0000"/>
      <name val="Century Gothic"/>
      <family val="2"/>
    </font>
    <font>
      <sz val="10"/>
      <color theme="1"/>
      <name val="Calibri"/>
      <family val="2"/>
      <scheme val="minor"/>
    </font>
    <font>
      <sz val="10"/>
      <name val="Century Gothic"/>
      <family val="2"/>
    </font>
    <font>
      <sz val="12"/>
      <name val="Calibri"/>
      <family val="2"/>
      <scheme val="minor"/>
    </font>
    <font>
      <sz val="8"/>
      <color rgb="FFFF0000"/>
      <name val="Calibri"/>
      <family val="2"/>
      <scheme val="minor"/>
    </font>
    <font>
      <sz val="12"/>
      <color theme="1"/>
      <name val="Calibri"/>
      <family val="2"/>
      <scheme val="minor"/>
    </font>
    <font>
      <b/>
      <sz val="16"/>
      <color theme="1"/>
      <name val="Calibri"/>
      <family val="2"/>
      <scheme val="minor"/>
    </font>
    <font>
      <sz val="11"/>
      <color rgb="FFFF0000"/>
      <name val="Tahoma"/>
      <family val="2"/>
    </font>
    <font>
      <sz val="18"/>
      <color theme="1"/>
      <name val="Arial"/>
      <family val="2"/>
    </font>
    <font>
      <sz val="26"/>
      <color theme="1"/>
      <name val="Arial"/>
      <family val="2"/>
    </font>
    <font>
      <sz val="14"/>
      <color theme="1"/>
      <name val="Calibri"/>
      <family val="2"/>
      <scheme val="minor"/>
    </font>
    <font>
      <sz val="11"/>
      <color theme="1"/>
      <name val="Arial Black"/>
      <family val="2"/>
    </font>
    <font>
      <sz val="8"/>
      <color theme="1"/>
      <name val="Arial"/>
      <family val="2"/>
    </font>
    <font>
      <sz val="12"/>
      <color theme="1"/>
      <name val="Arial Black"/>
      <family val="2"/>
    </font>
    <font>
      <b/>
      <sz val="12"/>
      <color theme="1"/>
      <name val="Arial Black"/>
      <family val="2"/>
    </font>
    <font>
      <b/>
      <sz val="11"/>
      <color theme="1"/>
      <name val="Arial Black"/>
      <family val="2"/>
    </font>
    <font>
      <sz val="8"/>
      <color theme="1"/>
      <name val="Arial Black"/>
      <family val="2"/>
    </font>
    <font>
      <sz val="11"/>
      <color theme="1"/>
      <name val="Arial Narrow"/>
      <family val="2"/>
    </font>
    <font>
      <sz val="11"/>
      <name val="Arial Black"/>
      <family val="2"/>
    </font>
    <font>
      <sz val="11"/>
      <color theme="1"/>
      <name val="Arial"/>
      <family val="2"/>
    </font>
    <font>
      <b/>
      <sz val="12"/>
      <color theme="1"/>
      <name val="Calibri"/>
      <family val="2"/>
      <scheme val="minor"/>
    </font>
    <font>
      <sz val="11"/>
      <name val="Calibri"/>
      <family val="2"/>
    </font>
    <font>
      <b/>
      <sz val="11"/>
      <name val="Calibri"/>
      <family val="2"/>
    </font>
    <font>
      <b/>
      <sz val="11"/>
      <color theme="1"/>
      <name val="Calibri"/>
      <family val="2"/>
    </font>
    <font>
      <sz val="11"/>
      <color theme="1"/>
      <name val="Calibri"/>
      <family val="2"/>
    </font>
    <font>
      <sz val="12"/>
      <name val="Calibri"/>
      <family val="2"/>
    </font>
    <font>
      <b/>
      <sz val="12"/>
      <color theme="1"/>
      <name val="Calibri"/>
      <family val="2"/>
    </font>
    <font>
      <sz val="12"/>
      <color theme="1"/>
      <name val="Calibri"/>
      <family val="2"/>
    </font>
    <font>
      <b/>
      <sz val="10"/>
      <color theme="1"/>
      <name val="Calibri"/>
      <family val="2"/>
    </font>
    <font>
      <sz val="12"/>
      <color theme="1"/>
      <name val="Calibri Light"/>
      <family val="2"/>
    </font>
    <font>
      <sz val="12"/>
      <color rgb="FFFF0000"/>
      <name val="Calibri"/>
      <family val="2"/>
      <scheme val="minor"/>
    </font>
    <font>
      <b/>
      <sz val="9"/>
      <color theme="1"/>
      <name val="Century Gothic"/>
      <family val="2"/>
    </font>
    <font>
      <sz val="9"/>
      <color rgb="FFFF0000"/>
      <name val="Century Gothic"/>
      <family val="2"/>
    </font>
    <font>
      <sz val="20"/>
      <color theme="1"/>
      <name val="Arial"/>
      <family val="2"/>
    </font>
    <font>
      <sz val="19"/>
      <color theme="1"/>
      <name val="Arial"/>
      <family val="2"/>
    </font>
    <font>
      <b/>
      <sz val="6"/>
      <color rgb="FFFF0000"/>
      <name val="Century Gothic"/>
      <family val="2"/>
    </font>
    <font>
      <b/>
      <sz val="12"/>
      <color theme="1"/>
      <name val="Arial"/>
      <family val="2"/>
    </font>
    <font>
      <b/>
      <sz val="10"/>
      <color rgb="FFFF0000"/>
      <name val="Century Gothic"/>
      <family val="2"/>
    </font>
    <font>
      <sz val="11"/>
      <color rgb="FFFF0000"/>
      <name val="Calibri"/>
      <family val="2"/>
    </font>
    <font>
      <b/>
      <sz val="12"/>
      <name val="Century Gothic"/>
      <family val="2"/>
    </font>
    <font>
      <b/>
      <u/>
      <sz val="12"/>
      <color theme="1"/>
      <name val="Century Gothic"/>
      <family val="2"/>
    </font>
    <font>
      <sz val="10"/>
      <color rgb="FFFF0000"/>
      <name val="Calibri"/>
      <family val="2"/>
      <scheme val="minor"/>
    </font>
    <font>
      <b/>
      <sz val="7"/>
      <color theme="1"/>
      <name val="Century Gothic"/>
      <family val="2"/>
    </font>
    <font>
      <b/>
      <i/>
      <sz val="11"/>
      <color theme="1"/>
      <name val="Calibri"/>
      <family val="2"/>
      <scheme val="minor"/>
    </font>
    <font>
      <b/>
      <sz val="14"/>
      <color theme="1"/>
      <name val="Calibri"/>
      <family val="2"/>
    </font>
    <font>
      <b/>
      <sz val="12"/>
      <color rgb="FFFF0000"/>
      <name val="Calibri"/>
      <family val="2"/>
    </font>
    <font>
      <b/>
      <sz val="14"/>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rgb="FF7030A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8">
    <xf numFmtId="0" fontId="0" fillId="0" borderId="0"/>
    <xf numFmtId="0" fontId="11" fillId="0" borderId="0" applyNumberFormat="0" applyFill="0" applyBorder="0" applyAlignment="0" applyProtection="0"/>
    <xf numFmtId="44" fontId="12" fillId="0" borderId="0" applyFont="0" applyFill="0" applyBorder="0" applyAlignment="0" applyProtection="0"/>
    <xf numFmtId="0" fontId="20" fillId="0" borderId="0"/>
    <xf numFmtId="167" fontId="20" fillId="0" borderId="0" applyFill="0" applyBorder="0" applyAlignment="0" applyProtection="0"/>
    <xf numFmtId="49" fontId="12" fillId="0" borderId="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761">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3" fillId="0" borderId="0" xfId="0" applyFont="1"/>
    <xf numFmtId="0" fontId="13" fillId="0" borderId="0" xfId="0" applyFont="1"/>
    <xf numFmtId="165" fontId="13" fillId="0" borderId="0" xfId="0" applyNumberFormat="1" applyFont="1"/>
    <xf numFmtId="44" fontId="13" fillId="0" borderId="0" xfId="2" applyFont="1"/>
    <xf numFmtId="5" fontId="13" fillId="0" borderId="0" xfId="2" applyNumberFormat="1" applyFont="1"/>
    <xf numFmtId="0" fontId="14" fillId="0" borderId="0" xfId="0" applyFont="1"/>
    <xf numFmtId="0" fontId="13" fillId="0" borderId="0" xfId="0" applyFont="1" applyAlignment="1">
      <alignment horizontal="right"/>
    </xf>
    <xf numFmtId="165" fontId="14" fillId="2" borderId="0" xfId="0" applyNumberFormat="1" applyFont="1" applyFill="1"/>
    <xf numFmtId="44" fontId="14" fillId="2" borderId="0" xfId="2" applyFont="1" applyFill="1"/>
    <xf numFmtId="5" fontId="14" fillId="2" borderId="0" xfId="2" applyNumberFormat="1" applyFont="1" applyFill="1"/>
    <xf numFmtId="0" fontId="14" fillId="2" borderId="0" xfId="0" applyFont="1" applyFill="1"/>
    <xf numFmtId="165" fontId="13" fillId="3" borderId="0" xfId="0" applyNumberFormat="1" applyFont="1" applyFill="1"/>
    <xf numFmtId="44" fontId="13" fillId="3" borderId="0" xfId="2" applyFont="1" applyFill="1"/>
    <xf numFmtId="5" fontId="13" fillId="3" borderId="0" xfId="2" applyNumberFormat="1" applyFont="1" applyFill="1"/>
    <xf numFmtId="0" fontId="13" fillId="3" borderId="0" xfId="0" applyFont="1" applyFill="1"/>
    <xf numFmtId="165" fontId="13" fillId="4" borderId="0" xfId="0" applyNumberFormat="1" applyFont="1" applyFill="1"/>
    <xf numFmtId="44" fontId="13" fillId="4" borderId="0" xfId="2" applyFont="1" applyFill="1"/>
    <xf numFmtId="5" fontId="13" fillId="4" borderId="0" xfId="2" applyNumberFormat="1" applyFont="1" applyFill="1"/>
    <xf numFmtId="0" fontId="13" fillId="4" borderId="0" xfId="0" applyFont="1" applyFill="1"/>
    <xf numFmtId="0" fontId="13" fillId="4" borderId="0" xfId="0" applyFont="1" applyFill="1" applyAlignment="1">
      <alignment horizontal="right"/>
    </xf>
    <xf numFmtId="0" fontId="15" fillId="0" borderId="0" xfId="0" applyFont="1"/>
    <xf numFmtId="0" fontId="16" fillId="0" borderId="0" xfId="0" applyFont="1"/>
    <xf numFmtId="165" fontId="16" fillId="0" borderId="0" xfId="0" applyNumberFormat="1" applyFont="1"/>
    <xf numFmtId="49" fontId="16" fillId="0" borderId="0" xfId="0" applyNumberFormat="1" applyFont="1"/>
    <xf numFmtId="0" fontId="17" fillId="0" borderId="0" xfId="0" applyFont="1"/>
    <xf numFmtId="14" fontId="16" fillId="0" borderId="0" xfId="0" applyNumberFormat="1" applyFont="1"/>
    <xf numFmtId="165" fontId="14" fillId="3" borderId="1" xfId="0" applyNumberFormat="1" applyFont="1" applyFill="1" applyBorder="1"/>
    <xf numFmtId="0" fontId="14" fillId="3" borderId="1" xfId="0" applyFont="1" applyFill="1" applyBorder="1"/>
    <xf numFmtId="165" fontId="16" fillId="5" borderId="0" xfId="0" applyNumberFormat="1" applyFont="1" applyFill="1"/>
    <xf numFmtId="0" fontId="16" fillId="5" borderId="0" xfId="0" applyFont="1" applyFill="1"/>
    <xf numFmtId="0" fontId="11" fillId="0" borderId="0" xfId="1"/>
    <xf numFmtId="166" fontId="0" fillId="0" borderId="0" xfId="0" applyNumberFormat="1" applyAlignment="1">
      <alignment horizontal="center"/>
    </xf>
    <xf numFmtId="166" fontId="0" fillId="0" borderId="0" xfId="0" applyNumberFormat="1"/>
    <xf numFmtId="0" fontId="18" fillId="0" borderId="0" xfId="0" applyFont="1"/>
    <xf numFmtId="0" fontId="9" fillId="0" borderId="0" xfId="0" applyFont="1"/>
    <xf numFmtId="0" fontId="4" fillId="0" borderId="0" xfId="0" applyFont="1"/>
    <xf numFmtId="0" fontId="6" fillId="0" borderId="0" xfId="0" applyFont="1"/>
    <xf numFmtId="0" fontId="11" fillId="0" borderId="0" xfId="1" applyAlignment="1">
      <alignment horizontal="center"/>
    </xf>
    <xf numFmtId="0" fontId="2" fillId="0" borderId="0" xfId="0" applyFont="1" applyAlignment="1">
      <alignment horizontal="center"/>
    </xf>
    <xf numFmtId="0" fontId="18" fillId="0" borderId="0" xfId="0" applyFont="1" applyAlignment="1">
      <alignment horizontal="center"/>
    </xf>
    <xf numFmtId="0" fontId="2" fillId="0" borderId="0" xfId="0" applyFont="1" applyAlignment="1">
      <alignment horizontal="right"/>
    </xf>
    <xf numFmtId="0" fontId="18" fillId="0" borderId="0" xfId="0" applyFont="1" applyAlignment="1">
      <alignment horizontal="right"/>
    </xf>
    <xf numFmtId="2" fontId="24" fillId="0" borderId="0" xfId="0" applyNumberFormat="1" applyFont="1"/>
    <xf numFmtId="0" fontId="24" fillId="0" borderId="0" xfId="0" applyFont="1"/>
    <xf numFmtId="0" fontId="30" fillId="0" borderId="0" xfId="0" applyFont="1"/>
    <xf numFmtId="2" fontId="31" fillId="0" borderId="0" xfId="0" applyNumberFormat="1" applyFont="1"/>
    <xf numFmtId="5" fontId="31" fillId="0" borderId="0" xfId="2" applyNumberFormat="1" applyFont="1"/>
    <xf numFmtId="0" fontId="32" fillId="0" borderId="0" xfId="0" applyFont="1"/>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6" xfId="0" applyFont="1" applyFill="1" applyBorder="1" applyAlignment="1">
      <alignment horizontal="center" wrapText="1"/>
    </xf>
    <xf numFmtId="0" fontId="0" fillId="0" borderId="22" xfId="0" applyBorder="1"/>
    <xf numFmtId="0" fontId="0" fillId="0" borderId="14" xfId="0" applyBorder="1"/>
    <xf numFmtId="0" fontId="29" fillId="0" borderId="0" xfId="0" applyFont="1"/>
    <xf numFmtId="0" fontId="29" fillId="0" borderId="22" xfId="0" applyFont="1" applyBorder="1"/>
    <xf numFmtId="0" fontId="29" fillId="0" borderId="23" xfId="0" applyFont="1" applyBorder="1"/>
    <xf numFmtId="0" fontId="0" fillId="0" borderId="37" xfId="0" applyBorder="1"/>
    <xf numFmtId="0" fontId="2" fillId="7" borderId="36" xfId="0" applyFont="1" applyFill="1" applyBorder="1"/>
    <xf numFmtId="0" fontId="19" fillId="3" borderId="17" xfId="0" applyFont="1" applyFill="1" applyBorder="1" applyAlignment="1">
      <alignment horizontal="center" vertical="center"/>
    </xf>
    <xf numFmtId="0" fontId="19" fillId="3" borderId="10" xfId="0" applyFont="1" applyFill="1" applyBorder="1" applyAlignment="1">
      <alignment horizontal="center" vertical="center"/>
    </xf>
    <xf numFmtId="0" fontId="36" fillId="7" borderId="8" xfId="3" applyFont="1" applyFill="1" applyBorder="1" applyAlignment="1">
      <alignment wrapText="1"/>
    </xf>
    <xf numFmtId="0" fontId="34" fillId="0" borderId="0" xfId="0" applyFont="1"/>
    <xf numFmtId="0" fontId="0" fillId="0" borderId="17" xfId="0" applyBorder="1"/>
    <xf numFmtId="0" fontId="1" fillId="9" borderId="0" xfId="0" applyFont="1" applyFill="1" applyAlignment="1">
      <alignment wrapText="1"/>
    </xf>
    <xf numFmtId="0" fontId="0" fillId="0" borderId="0" xfId="0" applyAlignment="1">
      <alignment vertical="center"/>
    </xf>
    <xf numFmtId="0" fontId="0" fillId="0" borderId="0" xfId="0" applyAlignment="1">
      <alignment horizontal="center" vertical="center"/>
    </xf>
    <xf numFmtId="0" fontId="38" fillId="0" borderId="0" xfId="0" applyFont="1" applyAlignment="1">
      <alignment vertical="center"/>
    </xf>
    <xf numFmtId="0" fontId="10" fillId="3" borderId="17" xfId="0" applyFont="1" applyFill="1" applyBorder="1" applyAlignment="1">
      <alignment horizontal="center" wrapText="1"/>
    </xf>
    <xf numFmtId="0" fontId="0" fillId="0" borderId="21" xfId="0" applyBorder="1"/>
    <xf numFmtId="0" fontId="0" fillId="0" borderId="23" xfId="0" applyBorder="1"/>
    <xf numFmtId="0" fontId="10" fillId="0" borderId="0" xfId="0" applyFont="1" applyAlignment="1">
      <alignment horizontal="center"/>
    </xf>
    <xf numFmtId="0" fontId="1" fillId="0" borderId="0" xfId="0" applyFont="1" applyAlignment="1">
      <alignment wrapText="1"/>
    </xf>
    <xf numFmtId="0" fontId="9" fillId="0" borderId="0" xfId="0" applyFont="1" applyAlignment="1">
      <alignment horizontal="right"/>
    </xf>
    <xf numFmtId="0" fontId="19" fillId="3" borderId="17" xfId="0" applyFont="1" applyFill="1" applyBorder="1" applyAlignment="1">
      <alignment horizontal="center"/>
    </xf>
    <xf numFmtId="0" fontId="10" fillId="8" borderId="50" xfId="0" applyFont="1" applyFill="1" applyBorder="1" applyAlignment="1">
      <alignment horizontal="left"/>
    </xf>
    <xf numFmtId="0" fontId="10" fillId="8" borderId="7" xfId="0" applyFont="1" applyFill="1" applyBorder="1" applyAlignment="1">
      <alignment horizontal="center"/>
    </xf>
    <xf numFmtId="0" fontId="44" fillId="10" borderId="1" xfId="0" applyFont="1" applyFill="1" applyBorder="1" applyAlignment="1">
      <alignment horizontal="center"/>
    </xf>
    <xf numFmtId="0" fontId="46" fillId="10" borderId="1" xfId="0" applyFont="1" applyFill="1" applyBorder="1" applyAlignment="1">
      <alignment horizontal="center" wrapText="1"/>
    </xf>
    <xf numFmtId="0" fontId="46" fillId="10" borderId="1" xfId="0" applyFont="1" applyFill="1" applyBorder="1" applyAlignment="1">
      <alignment horizontal="center"/>
    </xf>
    <xf numFmtId="0" fontId="0" fillId="10" borderId="1" xfId="0" applyFill="1" applyBorder="1"/>
    <xf numFmtId="0" fontId="38" fillId="0" borderId="1" xfId="0" applyFont="1" applyBorder="1" applyProtection="1">
      <protection locked="0"/>
    </xf>
    <xf numFmtId="0" fontId="0" fillId="0" borderId="1" xfId="0" applyBorder="1"/>
    <xf numFmtId="0" fontId="47" fillId="6" borderId="58" xfId="0" applyFont="1" applyFill="1" applyBorder="1" applyAlignment="1">
      <alignment horizontal="center"/>
    </xf>
    <xf numFmtId="0" fontId="0" fillId="3" borderId="1" xfId="0" applyFill="1" applyBorder="1"/>
    <xf numFmtId="0" fontId="38" fillId="6" borderId="2" xfId="0" applyFont="1" applyFill="1" applyBorder="1" applyAlignment="1" applyProtection="1">
      <alignment horizontal="center"/>
      <protection locked="0"/>
    </xf>
    <xf numFmtId="0" fontId="38" fillId="6" borderId="3" xfId="0" applyFont="1" applyFill="1" applyBorder="1" applyAlignment="1">
      <alignment horizontal="center"/>
    </xf>
    <xf numFmtId="0" fontId="44" fillId="10" borderId="1" xfId="0" applyFont="1" applyFill="1" applyBorder="1"/>
    <xf numFmtId="0" fontId="48" fillId="10" borderId="0" xfId="0" applyFont="1" applyFill="1" applyAlignment="1">
      <alignment horizontal="center" wrapText="1"/>
    </xf>
    <xf numFmtId="0" fontId="0" fillId="6" borderId="56" xfId="0" applyFill="1" applyBorder="1" applyAlignment="1">
      <alignment horizontal="center"/>
    </xf>
    <xf numFmtId="0" fontId="0" fillId="0" borderId="56" xfId="0" applyBorder="1" applyAlignment="1">
      <alignment horizontal="center"/>
    </xf>
    <xf numFmtId="14" fontId="38" fillId="0" borderId="56" xfId="0" applyNumberFormat="1" applyFont="1" applyBorder="1" applyAlignment="1">
      <alignment horizontal="center"/>
    </xf>
    <xf numFmtId="0" fontId="0" fillId="3" borderId="1" xfId="0" applyFill="1" applyBorder="1" applyProtection="1">
      <protection locked="0"/>
    </xf>
    <xf numFmtId="14" fontId="0" fillId="11" borderId="6" xfId="0" applyNumberFormat="1" applyFill="1" applyBorder="1" applyAlignment="1" applyProtection="1">
      <alignment horizontal="center"/>
      <protection locked="0"/>
    </xf>
    <xf numFmtId="0" fontId="0" fillId="11" borderId="6" xfId="0" applyFill="1" applyBorder="1" applyAlignment="1" applyProtection="1">
      <alignment horizontal="center"/>
      <protection locked="0"/>
    </xf>
    <xf numFmtId="0" fontId="0" fillId="11" borderId="6" xfId="0" applyFill="1" applyBorder="1" applyAlignment="1">
      <alignment horizontal="center"/>
    </xf>
    <xf numFmtId="14" fontId="38" fillId="11" borderId="6" xfId="0" applyNumberFormat="1" applyFont="1" applyFill="1" applyBorder="1" applyAlignment="1">
      <alignment horizontal="center"/>
    </xf>
    <xf numFmtId="0" fontId="0" fillId="11" borderId="6" xfId="0" applyFill="1" applyBorder="1"/>
    <xf numFmtId="14" fontId="0" fillId="11" borderId="7" xfId="0" applyNumberFormat="1" applyFill="1" applyBorder="1" applyAlignment="1" applyProtection="1">
      <alignment horizontal="center"/>
      <protection locked="0"/>
    </xf>
    <xf numFmtId="0" fontId="0" fillId="11" borderId="7" xfId="0" applyFill="1" applyBorder="1" applyAlignment="1" applyProtection="1">
      <alignment horizontal="center"/>
      <protection locked="0"/>
    </xf>
    <xf numFmtId="0" fontId="0" fillId="11" borderId="7" xfId="0" applyFill="1" applyBorder="1" applyAlignment="1">
      <alignment horizontal="center"/>
    </xf>
    <xf numFmtId="14" fontId="38" fillId="11" borderId="7" xfId="0" applyNumberFormat="1" applyFont="1" applyFill="1" applyBorder="1" applyAlignment="1">
      <alignment horizontal="center"/>
    </xf>
    <xf numFmtId="0" fontId="0" fillId="11" borderId="7" xfId="0" applyFill="1" applyBorder="1"/>
    <xf numFmtId="0" fontId="44" fillId="10" borderId="59" xfId="0" applyFont="1" applyFill="1" applyBorder="1" applyAlignment="1">
      <alignment horizontal="center"/>
    </xf>
    <xf numFmtId="0" fontId="49" fillId="10" borderId="59" xfId="0" applyFont="1" applyFill="1" applyBorder="1" applyAlignment="1">
      <alignment horizontal="center"/>
    </xf>
    <xf numFmtId="0" fontId="0" fillId="6" borderId="1" xfId="0" applyFill="1" applyBorder="1"/>
    <xf numFmtId="1" fontId="0" fillId="0" borderId="1" xfId="0" applyNumberFormat="1" applyBorder="1"/>
    <xf numFmtId="0" fontId="38" fillId="6" borderId="1" xfId="0" applyFont="1" applyFill="1" applyBorder="1" applyAlignment="1">
      <alignment horizontal="center"/>
    </xf>
    <xf numFmtId="0" fontId="0" fillId="11" borderId="0" xfId="0" applyFill="1"/>
    <xf numFmtId="1" fontId="0" fillId="11" borderId="6" xfId="0" applyNumberFormat="1" applyFill="1" applyBorder="1"/>
    <xf numFmtId="0" fontId="38" fillId="11" borderId="6" xfId="0" applyFont="1" applyFill="1" applyBorder="1" applyAlignment="1">
      <alignment horizontal="center"/>
    </xf>
    <xf numFmtId="0" fontId="38" fillId="11" borderId="0" xfId="0" applyFont="1" applyFill="1" applyAlignment="1">
      <alignment horizontal="center"/>
    </xf>
    <xf numFmtId="0" fontId="44" fillId="0" borderId="0" xfId="0" applyFont="1"/>
    <xf numFmtId="0" fontId="50" fillId="0" borderId="0" xfId="0" applyFont="1"/>
    <xf numFmtId="0" fontId="51" fillId="10" borderId="1" xfId="0" applyFont="1" applyFill="1" applyBorder="1"/>
    <xf numFmtId="0" fontId="51" fillId="10" borderId="1" xfId="0" applyFont="1" applyFill="1" applyBorder="1" applyAlignment="1">
      <alignment horizontal="left"/>
    </xf>
    <xf numFmtId="0" fontId="0" fillId="0" borderId="4" xfId="0" applyBorder="1"/>
    <xf numFmtId="14" fontId="0" fillId="0" borderId="1" xfId="0" applyNumberFormat="1" applyBorder="1"/>
    <xf numFmtId="14" fontId="0" fillId="11" borderId="0" xfId="0" applyNumberFormat="1" applyFill="1"/>
    <xf numFmtId="0" fontId="0" fillId="13" borderId="0" xfId="0" applyFill="1"/>
    <xf numFmtId="0" fontId="45" fillId="0" borderId="0" xfId="0" applyFont="1" applyAlignment="1">
      <alignment horizontal="center" vertical="center" wrapText="1"/>
    </xf>
    <xf numFmtId="14" fontId="0" fillId="0" borderId="0" xfId="0" applyNumberFormat="1"/>
    <xf numFmtId="1" fontId="0" fillId="11" borderId="0" xfId="0" applyNumberFormat="1" applyFill="1"/>
    <xf numFmtId="0" fontId="1" fillId="3" borderId="12" xfId="0" applyFont="1" applyFill="1" applyBorder="1" applyAlignment="1">
      <alignment horizontal="center" wrapText="1"/>
    </xf>
    <xf numFmtId="0" fontId="19" fillId="3" borderId="17" xfId="0" applyFont="1" applyFill="1" applyBorder="1" applyAlignment="1">
      <alignment horizontal="center" wrapText="1"/>
    </xf>
    <xf numFmtId="0" fontId="0" fillId="3" borderId="37" xfId="0" applyFill="1" applyBorder="1"/>
    <xf numFmtId="0" fontId="0" fillId="3" borderId="0" xfId="0" applyFill="1"/>
    <xf numFmtId="0" fontId="0" fillId="3" borderId="20" xfId="0" applyFill="1" applyBorder="1"/>
    <xf numFmtId="0" fontId="63" fillId="12" borderId="1" xfId="0" applyFont="1" applyFill="1" applyBorder="1" applyAlignment="1" applyProtection="1">
      <alignment horizontal="center"/>
      <protection locked="0"/>
    </xf>
    <xf numFmtId="8" fontId="0" fillId="0" borderId="0" xfId="0" applyNumberFormat="1"/>
    <xf numFmtId="0" fontId="19" fillId="3" borderId="60" xfId="0" applyFont="1" applyFill="1" applyBorder="1" applyAlignment="1">
      <alignment horizontal="center"/>
    </xf>
    <xf numFmtId="0" fontId="19" fillId="3" borderId="49" xfId="0" applyFont="1" applyFill="1" applyBorder="1" applyAlignment="1">
      <alignment horizontal="center"/>
    </xf>
    <xf numFmtId="164" fontId="7" fillId="0" borderId="50" xfId="0" applyNumberFormat="1" applyFont="1" applyBorder="1" applyAlignment="1">
      <alignment horizontal="center"/>
    </xf>
    <xf numFmtId="164" fontId="7" fillId="0" borderId="0" xfId="0" applyNumberFormat="1" applyFont="1" applyAlignment="1">
      <alignment horizontal="center"/>
    </xf>
    <xf numFmtId="3" fontId="10" fillId="3" borderId="7" xfId="0" applyNumberFormat="1" applyFont="1" applyFill="1" applyBorder="1"/>
    <xf numFmtId="3" fontId="10" fillId="3" borderId="38" xfId="0" applyNumberFormat="1" applyFont="1" applyFill="1" applyBorder="1"/>
    <xf numFmtId="0" fontId="29" fillId="0" borderId="0" xfId="0" applyFont="1" applyAlignment="1">
      <alignment horizontal="left"/>
    </xf>
    <xf numFmtId="0" fontId="10" fillId="0" borderId="27" xfId="0" applyFont="1" applyBorder="1" applyAlignment="1">
      <alignment horizontal="left"/>
    </xf>
    <xf numFmtId="0" fontId="19" fillId="3" borderId="17" xfId="0" applyFont="1" applyFill="1" applyBorder="1"/>
    <xf numFmtId="0" fontId="19" fillId="3" borderId="57" xfId="0" applyFont="1" applyFill="1" applyBorder="1" applyAlignment="1">
      <alignment horizontal="center"/>
    </xf>
    <xf numFmtId="3" fontId="64" fillId="0" borderId="0" xfId="0" applyNumberFormat="1" applyFont="1"/>
    <xf numFmtId="3" fontId="10" fillId="0" borderId="0" xfId="0" applyNumberFormat="1" applyFont="1"/>
    <xf numFmtId="0" fontId="10" fillId="0" borderId="0" xfId="0" applyFont="1" applyAlignment="1">
      <alignment horizontal="right"/>
    </xf>
    <xf numFmtId="0" fontId="10" fillId="0" borderId="0" xfId="0" applyFont="1"/>
    <xf numFmtId="3" fontId="10" fillId="0" borderId="0" xfId="0" applyNumberFormat="1" applyFont="1" applyAlignment="1">
      <alignment horizontal="center"/>
    </xf>
    <xf numFmtId="3" fontId="10" fillId="0" borderId="0" xfId="0" applyNumberFormat="1" applyFont="1" applyAlignment="1">
      <alignment horizontal="left"/>
    </xf>
    <xf numFmtId="0" fontId="0" fillId="0" borderId="0" xfId="0" applyAlignment="1">
      <alignment horizontal="left"/>
    </xf>
    <xf numFmtId="0" fontId="2" fillId="3" borderId="0" xfId="0" applyFont="1" applyFill="1"/>
    <xf numFmtId="0" fontId="2" fillId="0" borderId="14" xfId="0" applyFont="1" applyBorder="1"/>
    <xf numFmtId="0" fontId="7" fillId="0" borderId="14" xfId="0" applyFont="1" applyBorder="1"/>
    <xf numFmtId="164" fontId="7" fillId="0" borderId="14" xfId="0" applyNumberFormat="1" applyFont="1" applyBorder="1" applyAlignment="1">
      <alignment horizontal="center"/>
    </xf>
    <xf numFmtId="0" fontId="64" fillId="0" borderId="14" xfId="0" applyFont="1" applyBorder="1" applyAlignment="1">
      <alignment horizontal="left"/>
    </xf>
    <xf numFmtId="0" fontId="8" fillId="0" borderId="14" xfId="0" applyFont="1" applyBorder="1" applyAlignment="1">
      <alignment horizontal="left"/>
    </xf>
    <xf numFmtId="164" fontId="65" fillId="0" borderId="57" xfId="0" applyNumberFormat="1" applyFont="1" applyBorder="1" applyAlignment="1" applyProtection="1">
      <alignment horizontal="left"/>
      <protection locked="0"/>
    </xf>
    <xf numFmtId="164" fontId="65" fillId="0" borderId="64" xfId="0" applyNumberFormat="1" applyFont="1" applyBorder="1" applyAlignment="1" applyProtection="1">
      <alignment horizontal="center"/>
      <protection locked="0"/>
    </xf>
    <xf numFmtId="0" fontId="65" fillId="0" borderId="57" xfId="0" applyFont="1" applyBorder="1" applyAlignment="1" applyProtection="1">
      <alignment horizontal="left"/>
      <protection locked="0"/>
    </xf>
    <xf numFmtId="0" fontId="19" fillId="3" borderId="60" xfId="0" applyFont="1" applyFill="1" applyBorder="1" applyAlignment="1">
      <alignment horizontal="center" vertical="center"/>
    </xf>
    <xf numFmtId="164" fontId="65" fillId="0" borderId="63" xfId="0" applyNumberFormat="1" applyFont="1" applyBorder="1" applyAlignment="1" applyProtection="1">
      <alignment horizontal="left"/>
      <protection locked="0"/>
    </xf>
    <xf numFmtId="164" fontId="65" fillId="0" borderId="65" xfId="0" applyNumberFormat="1" applyFont="1" applyBorder="1" applyAlignment="1" applyProtection="1">
      <alignment horizontal="center"/>
      <protection locked="0"/>
    </xf>
    <xf numFmtId="164" fontId="7" fillId="0" borderId="57" xfId="0" applyNumberFormat="1" applyFont="1" applyBorder="1" applyAlignment="1" applyProtection="1">
      <alignment horizontal="left"/>
      <protection locked="0"/>
    </xf>
    <xf numFmtId="0" fontId="7" fillId="0" borderId="12" xfId="0" applyFont="1" applyBorder="1" applyAlignment="1" applyProtection="1">
      <alignment horizontal="center"/>
      <protection locked="0"/>
    </xf>
    <xf numFmtId="164" fontId="7" fillId="0" borderId="59" xfId="0" applyNumberFormat="1" applyFont="1" applyBorder="1" applyAlignment="1" applyProtection="1">
      <alignment horizontal="left"/>
      <protection locked="0"/>
    </xf>
    <xf numFmtId="164" fontId="7" fillId="0" borderId="0" xfId="0" applyNumberFormat="1" applyFont="1" applyAlignment="1" applyProtection="1">
      <alignment horizontal="center"/>
      <protection locked="0"/>
    </xf>
    <xf numFmtId="0" fontId="7" fillId="0" borderId="12" xfId="0" applyFont="1" applyBorder="1" applyAlignment="1">
      <alignment horizontal="center"/>
    </xf>
    <xf numFmtId="164" fontId="7" fillId="0" borderId="58" xfId="0" applyNumberFormat="1" applyFont="1" applyBorder="1" applyAlignment="1">
      <alignment horizontal="center"/>
    </xf>
    <xf numFmtId="164" fontId="22" fillId="0" borderId="11" xfId="0" applyNumberFormat="1" applyFont="1" applyBorder="1"/>
    <xf numFmtId="164" fontId="68" fillId="0" borderId="64" xfId="0" applyNumberFormat="1" applyFont="1" applyBorder="1"/>
    <xf numFmtId="0" fontId="22" fillId="0" borderId="11" xfId="0" applyFont="1" applyBorder="1" applyAlignment="1">
      <alignment horizontal="left"/>
    </xf>
    <xf numFmtId="0" fontId="23" fillId="0" borderId="11" xfId="0" applyFont="1" applyBorder="1"/>
    <xf numFmtId="0" fontId="7" fillId="0" borderId="57" xfId="0" applyFont="1" applyBorder="1" applyAlignment="1">
      <alignment horizontal="left"/>
    </xf>
    <xf numFmtId="0" fontId="7" fillId="0" borderId="67" xfId="0" applyFont="1" applyBorder="1" applyAlignment="1">
      <alignment horizontal="left"/>
    </xf>
    <xf numFmtId="0" fontId="7" fillId="0" borderId="59" xfId="0" applyFont="1" applyBorder="1" applyAlignment="1">
      <alignment horizontal="left"/>
    </xf>
    <xf numFmtId="164" fontId="7" fillId="0" borderId="50" xfId="0" applyNumberFormat="1" applyFont="1" applyBorder="1" applyAlignment="1" applyProtection="1">
      <alignment horizontal="center"/>
      <protection locked="0"/>
    </xf>
    <xf numFmtId="164" fontId="7" fillId="0" borderId="12" xfId="0" applyNumberFormat="1" applyFont="1" applyBorder="1" applyAlignment="1">
      <alignment horizontal="center"/>
    </xf>
    <xf numFmtId="164" fontId="7" fillId="0" borderId="58" xfId="0" applyNumberFormat="1" applyFont="1" applyBorder="1" applyAlignment="1" applyProtection="1">
      <alignment horizontal="center"/>
      <protection locked="0"/>
    </xf>
    <xf numFmtId="0" fontId="0" fillId="0" borderId="11" xfId="0" applyBorder="1" applyAlignment="1">
      <alignment horizontal="right"/>
    </xf>
    <xf numFmtId="164" fontId="7" fillId="0" borderId="11" xfId="0" applyNumberFormat="1" applyFont="1" applyBorder="1" applyAlignment="1">
      <alignment horizontal="right"/>
    </xf>
    <xf numFmtId="164"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2" fillId="2" borderId="36" xfId="0" applyFont="1" applyFill="1" applyBorder="1"/>
    <xf numFmtId="0" fontId="19" fillId="2" borderId="60" xfId="0" applyFont="1" applyFill="1" applyBorder="1" applyAlignment="1">
      <alignment horizontal="center" vertical="center"/>
    </xf>
    <xf numFmtId="0" fontId="7" fillId="2" borderId="36" xfId="0" applyFont="1" applyFill="1" applyBorder="1" applyAlignment="1">
      <alignment horizontal="left"/>
    </xf>
    <xf numFmtId="164" fontId="22" fillId="2" borderId="36" xfId="0" applyNumberFormat="1" applyFont="1" applyFill="1" applyBorder="1"/>
    <xf numFmtId="0" fontId="7" fillId="2" borderId="49" xfId="0" applyFont="1" applyFill="1" applyBorder="1" applyAlignment="1">
      <alignment horizontal="center"/>
    </xf>
    <xf numFmtId="164" fontId="22" fillId="2" borderId="51" xfId="0" applyNumberFormat="1" applyFont="1" applyFill="1" applyBorder="1"/>
    <xf numFmtId="0" fontId="23" fillId="2" borderId="6" xfId="0" applyFont="1" applyFill="1" applyBorder="1" applyAlignment="1">
      <alignment horizontal="center"/>
    </xf>
    <xf numFmtId="0" fontId="23" fillId="2" borderId="52" xfId="0" applyFont="1" applyFill="1" applyBorder="1" applyAlignment="1">
      <alignment horizontal="center"/>
    </xf>
    <xf numFmtId="0" fontId="8" fillId="2" borderId="0" xfId="0" applyFont="1" applyFill="1" applyAlignment="1">
      <alignment horizontal="center"/>
    </xf>
    <xf numFmtId="0" fontId="8" fillId="2" borderId="20" xfId="0" applyFont="1" applyFill="1" applyBorder="1" applyAlignment="1">
      <alignment horizontal="center"/>
    </xf>
    <xf numFmtId="0" fontId="3" fillId="2" borderId="37" xfId="0" applyFont="1" applyFill="1" applyBorder="1"/>
    <xf numFmtId="0" fontId="7" fillId="2" borderId="21" xfId="0" applyFont="1" applyFill="1" applyBorder="1" applyAlignment="1">
      <alignment horizontal="left"/>
    </xf>
    <xf numFmtId="0" fontId="8" fillId="2" borderId="22" xfId="0" applyFont="1" applyFill="1" applyBorder="1" applyAlignment="1">
      <alignment horizontal="left"/>
    </xf>
    <xf numFmtId="0" fontId="8" fillId="2" borderId="23" xfId="0" applyFont="1" applyFill="1" applyBorder="1" applyAlignment="1">
      <alignment horizontal="left"/>
    </xf>
    <xf numFmtId="164" fontId="22" fillId="2" borderId="6" xfId="0" applyNumberFormat="1" applyFont="1" applyFill="1" applyBorder="1"/>
    <xf numFmtId="0" fontId="7" fillId="2" borderId="0" xfId="0" applyFont="1" applyFill="1" applyAlignment="1">
      <alignment horizontal="center"/>
    </xf>
    <xf numFmtId="0" fontId="7" fillId="2" borderId="21" xfId="0" applyFont="1" applyFill="1" applyBorder="1" applyAlignment="1">
      <alignment horizontal="center"/>
    </xf>
    <xf numFmtId="49" fontId="64" fillId="2" borderId="37" xfId="0" applyNumberFormat="1" applyFont="1" applyFill="1" applyBorder="1" applyAlignment="1" applyProtection="1">
      <alignment horizontal="center"/>
      <protection locked="0"/>
    </xf>
    <xf numFmtId="49" fontId="7" fillId="2" borderId="37" xfId="0" applyNumberFormat="1"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0" fillId="2" borderId="37" xfId="0" applyFill="1" applyBorder="1" applyAlignment="1">
      <alignment horizontal="left"/>
    </xf>
    <xf numFmtId="49" fontId="7" fillId="0" borderId="1" xfId="0" applyNumberFormat="1" applyFont="1" applyBorder="1" applyProtection="1">
      <protection locked="0"/>
    </xf>
    <xf numFmtId="0" fontId="7" fillId="0" borderId="1" xfId="0" applyFont="1" applyBorder="1" applyProtection="1">
      <protection locked="0"/>
    </xf>
    <xf numFmtId="0" fontId="64" fillId="0" borderId="0" xfId="0" applyFont="1" applyAlignment="1">
      <alignment horizontal="center"/>
    </xf>
    <xf numFmtId="0" fontId="19" fillId="3" borderId="59" xfId="0" applyFont="1" applyFill="1" applyBorder="1" applyAlignment="1">
      <alignment horizontal="center"/>
    </xf>
    <xf numFmtId="3" fontId="10" fillId="0" borderId="14" xfId="0" applyNumberFormat="1" applyFont="1" applyBorder="1" applyAlignment="1">
      <alignment horizontal="center"/>
    </xf>
    <xf numFmtId="3" fontId="6" fillId="0" borderId="14" xfId="0" applyNumberFormat="1" applyFont="1" applyBorder="1" applyAlignment="1">
      <alignment horizontal="center"/>
    </xf>
    <xf numFmtId="9" fontId="0" fillId="0" borderId="0" xfId="7" applyFont="1"/>
    <xf numFmtId="166" fontId="6" fillId="0" borderId="17" xfId="0" applyNumberFormat="1" applyFont="1" applyBorder="1" applyAlignment="1" applyProtection="1">
      <alignment horizontal="left"/>
      <protection locked="0"/>
    </xf>
    <xf numFmtId="165" fontId="6" fillId="0" borderId="17" xfId="0" applyNumberFormat="1" applyFont="1" applyBorder="1" applyAlignment="1" applyProtection="1">
      <alignment horizontal="left"/>
      <protection locked="0"/>
    </xf>
    <xf numFmtId="0" fontId="6" fillId="0" borderId="12"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33" fillId="0" borderId="55" xfId="0" applyFont="1" applyBorder="1" applyAlignment="1" applyProtection="1">
      <alignment horizontal="center"/>
      <protection locked="0"/>
    </xf>
    <xf numFmtId="0" fontId="35" fillId="0" borderId="17" xfId="0" applyFont="1" applyBorder="1" applyAlignment="1" applyProtection="1">
      <alignment horizontal="center" vertical="center"/>
      <protection locked="0"/>
    </xf>
    <xf numFmtId="0" fontId="65" fillId="0" borderId="63" xfId="0" applyFont="1" applyBorder="1" applyAlignment="1" applyProtection="1">
      <alignment horizontal="center"/>
      <protection locked="0"/>
    </xf>
    <xf numFmtId="0" fontId="65" fillId="0" borderId="50" xfId="0" applyFont="1" applyBorder="1" applyAlignment="1" applyProtection="1">
      <alignment horizontal="center"/>
      <protection locked="0"/>
    </xf>
    <xf numFmtId="0" fontId="7" fillId="0" borderId="15" xfId="0" applyFont="1" applyBorder="1" applyAlignment="1">
      <alignment horizontal="center"/>
    </xf>
    <xf numFmtId="0" fontId="7" fillId="0" borderId="63" xfId="0" applyFont="1" applyBorder="1" applyAlignment="1">
      <alignment horizontal="center"/>
    </xf>
    <xf numFmtId="0" fontId="7" fillId="0" borderId="50" xfId="0" applyFont="1" applyBorder="1" applyAlignment="1">
      <alignment horizontal="center"/>
    </xf>
    <xf numFmtId="164" fontId="7" fillId="0" borderId="17" xfId="0" applyNumberFormat="1" applyFont="1" applyBorder="1" applyAlignment="1" applyProtection="1">
      <alignment horizontal="center"/>
      <protection locked="0"/>
    </xf>
    <xf numFmtId="0" fontId="7" fillId="0" borderId="17" xfId="0" applyFont="1" applyBorder="1" applyAlignment="1" applyProtection="1">
      <alignment horizontal="center"/>
      <protection locked="0"/>
    </xf>
    <xf numFmtId="0" fontId="65" fillId="0" borderId="10" xfId="0" applyFont="1" applyBorder="1" applyAlignment="1" applyProtection="1">
      <alignment horizontal="center"/>
      <protection locked="0"/>
    </xf>
    <xf numFmtId="0" fontId="7" fillId="0" borderId="10" xfId="0" applyFont="1" applyBorder="1" applyProtection="1">
      <protection locked="0"/>
    </xf>
    <xf numFmtId="0" fontId="0" fillId="0" borderId="1" xfId="0" applyBorder="1" applyProtection="1">
      <protection locked="0"/>
    </xf>
    <xf numFmtId="0" fontId="2" fillId="0" borderId="1" xfId="0" applyFont="1" applyBorder="1"/>
    <xf numFmtId="49" fontId="64" fillId="0" borderId="3" xfId="0" applyNumberFormat="1" applyFont="1" applyBorder="1" applyAlignment="1">
      <alignment horizontal="center"/>
    </xf>
    <xf numFmtId="0" fontId="64" fillId="0" borderId="2" xfId="0" applyFont="1" applyBorder="1" applyAlignment="1">
      <alignment horizontal="center"/>
    </xf>
    <xf numFmtId="0" fontId="1" fillId="0" borderId="2" xfId="0" applyFont="1" applyBorder="1" applyAlignment="1">
      <alignment horizontal="center"/>
    </xf>
    <xf numFmtId="0" fontId="19" fillId="6" borderId="21" xfId="0" applyFont="1" applyFill="1" applyBorder="1" applyProtection="1">
      <protection locked="0"/>
    </xf>
    <xf numFmtId="0" fontId="19" fillId="6" borderId="22" xfId="0" applyFont="1" applyFill="1" applyBorder="1" applyProtection="1">
      <protection locked="0"/>
    </xf>
    <xf numFmtId="0" fontId="19" fillId="6" borderId="23" xfId="0" applyFont="1" applyFill="1" applyBorder="1" applyProtection="1">
      <protection locked="0"/>
    </xf>
    <xf numFmtId="0" fontId="19" fillId="0" borderId="49" xfId="0" applyFont="1" applyBorder="1"/>
    <xf numFmtId="3" fontId="10" fillId="0" borderId="40" xfId="0" applyNumberFormat="1" applyFont="1" applyBorder="1" applyAlignment="1">
      <alignment horizontal="center"/>
    </xf>
    <xf numFmtId="0" fontId="29" fillId="0" borderId="17" xfId="0" applyFont="1" applyBorder="1" applyAlignment="1" applyProtection="1">
      <alignment horizontal="left"/>
      <protection locked="0"/>
    </xf>
    <xf numFmtId="9" fontId="10" fillId="0" borderId="62" xfId="7" applyFont="1" applyBorder="1" applyAlignment="1" applyProtection="1">
      <alignment horizontal="center"/>
      <protection locked="0"/>
    </xf>
    <xf numFmtId="3" fontId="6" fillId="0" borderId="17" xfId="0" applyNumberFormat="1" applyFont="1" applyBorder="1" applyAlignment="1" applyProtection="1">
      <alignment horizontal="center"/>
      <protection locked="0"/>
    </xf>
    <xf numFmtId="3" fontId="6" fillId="0" borderId="10" xfId="0" applyNumberFormat="1" applyFont="1" applyBorder="1" applyAlignment="1" applyProtection="1">
      <alignment horizontal="center"/>
      <protection locked="0"/>
    </xf>
    <xf numFmtId="0" fontId="29" fillId="0" borderId="10" xfId="0" applyFont="1" applyBorder="1" applyAlignment="1" applyProtection="1">
      <alignment horizontal="left"/>
      <protection locked="0"/>
    </xf>
    <xf numFmtId="0" fontId="2" fillId="0" borderId="27" xfId="0" applyFont="1" applyBorder="1" applyProtection="1">
      <protection locked="0"/>
    </xf>
    <xf numFmtId="0" fontId="2" fillId="0" borderId="1" xfId="0" applyFont="1" applyBorder="1" applyProtection="1">
      <protection locked="0"/>
    </xf>
    <xf numFmtId="0" fontId="2" fillId="0" borderId="28" xfId="0" applyFont="1" applyBorder="1" applyProtection="1">
      <protection locked="0"/>
    </xf>
    <xf numFmtId="0" fontId="2" fillId="0" borderId="54" xfId="0" applyFont="1" applyBorder="1" applyProtection="1">
      <protection locked="0"/>
    </xf>
    <xf numFmtId="0" fontId="0" fillId="0" borderId="0" xfId="0" applyProtection="1">
      <protection locked="0"/>
    </xf>
    <xf numFmtId="0" fontId="18" fillId="0" borderId="27" xfId="0" applyFont="1" applyBorder="1" applyProtection="1">
      <protection locked="0"/>
    </xf>
    <xf numFmtId="0" fontId="18" fillId="0" borderId="1" xfId="0" applyFont="1" applyBorder="1" applyProtection="1">
      <protection locked="0"/>
    </xf>
    <xf numFmtId="0" fontId="18" fillId="0" borderId="28" xfId="0" applyFont="1" applyBorder="1" applyProtection="1">
      <protection locked="0"/>
    </xf>
    <xf numFmtId="0" fontId="2" fillId="0" borderId="29" xfId="0" applyFont="1" applyBorder="1" applyProtection="1">
      <protection locked="0"/>
    </xf>
    <xf numFmtId="0" fontId="2" fillId="0" borderId="30" xfId="0" applyFont="1" applyBorder="1" applyProtection="1">
      <protection locked="0"/>
    </xf>
    <xf numFmtId="0" fontId="2" fillId="0" borderId="31" xfId="0" applyFont="1" applyBorder="1" applyProtection="1">
      <protection locked="0"/>
    </xf>
    <xf numFmtId="0" fontId="29" fillId="0" borderId="17" xfId="0" applyFont="1" applyBorder="1" applyProtection="1">
      <protection locked="0"/>
    </xf>
    <xf numFmtId="0" fontId="0" fillId="0" borderId="14" xfId="0" applyBorder="1" applyProtection="1">
      <protection locked="0"/>
    </xf>
    <xf numFmtId="0" fontId="1" fillId="0" borderId="14" xfId="0" applyFont="1" applyBorder="1" applyProtection="1">
      <protection locked="0"/>
    </xf>
    <xf numFmtId="0" fontId="0" fillId="0" borderId="15" xfId="0" applyBorder="1" applyProtection="1">
      <protection locked="0"/>
    </xf>
    <xf numFmtId="0" fontId="0" fillId="0" borderId="17" xfId="0" applyBorder="1" applyProtection="1">
      <protection locked="0"/>
    </xf>
    <xf numFmtId="0" fontId="29" fillId="0" borderId="0" xfId="0" applyFont="1" applyProtection="1">
      <protection locked="0"/>
    </xf>
    <xf numFmtId="0" fontId="29" fillId="0" borderId="20" xfId="0" applyFont="1" applyBorder="1" applyProtection="1">
      <protection locked="0"/>
    </xf>
    <xf numFmtId="0" fontId="0" fillId="0" borderId="22" xfId="0" applyBorder="1" applyProtection="1">
      <protection locked="0"/>
    </xf>
    <xf numFmtId="0" fontId="29" fillId="0" borderId="49" xfId="0" applyFont="1" applyBorder="1" applyProtection="1">
      <protection locked="0"/>
    </xf>
    <xf numFmtId="0" fontId="2" fillId="0" borderId="7" xfId="0" applyFont="1" applyBorder="1" applyAlignment="1" applyProtection="1">
      <alignment horizontal="center"/>
      <protection locked="0"/>
    </xf>
    <xf numFmtId="0" fontId="0" fillId="0" borderId="38" xfId="0" applyBorder="1" applyProtection="1">
      <protection locked="0"/>
    </xf>
    <xf numFmtId="0" fontId="2" fillId="0" borderId="17" xfId="0" applyFont="1" applyBorder="1" applyProtection="1">
      <protection locked="0"/>
    </xf>
    <xf numFmtId="0" fontId="2" fillId="0" borderId="36" xfId="0" applyFont="1" applyBorder="1" applyProtection="1">
      <protection locked="0"/>
    </xf>
    <xf numFmtId="0" fontId="40" fillId="0" borderId="17" xfId="0" applyFont="1" applyBorder="1" applyProtection="1">
      <protection locked="0"/>
    </xf>
    <xf numFmtId="0" fontId="2" fillId="0" borderId="40" xfId="0" applyFont="1" applyBorder="1" applyProtection="1">
      <protection locked="0"/>
    </xf>
    <xf numFmtId="0" fontId="10" fillId="3" borderId="56" xfId="0" applyFont="1" applyFill="1" applyBorder="1" applyAlignment="1">
      <alignment wrapText="1"/>
    </xf>
    <xf numFmtId="0" fontId="10" fillId="3" borderId="56" xfId="0" applyFont="1" applyFill="1" applyBorder="1"/>
    <xf numFmtId="0" fontId="10" fillId="3" borderId="56" xfId="0" applyFont="1" applyFill="1" applyBorder="1" applyAlignment="1">
      <alignment horizontal="right"/>
    </xf>
    <xf numFmtId="0" fontId="10" fillId="3" borderId="56" xfId="0" applyFont="1" applyFill="1" applyBorder="1" applyAlignment="1">
      <alignment horizontal="center"/>
    </xf>
    <xf numFmtId="0" fontId="10" fillId="3" borderId="5" xfId="0" applyFont="1" applyFill="1" applyBorder="1" applyAlignment="1">
      <alignment horizontal="center" wrapText="1"/>
    </xf>
    <xf numFmtId="0" fontId="10" fillId="3" borderId="60" xfId="0" applyFont="1" applyFill="1" applyBorder="1" applyAlignment="1">
      <alignment horizontal="center"/>
    </xf>
    <xf numFmtId="0" fontId="1" fillId="8" borderId="60" xfId="0" applyFont="1" applyFill="1" applyBorder="1" applyAlignment="1">
      <alignment wrapText="1"/>
    </xf>
    <xf numFmtId="0" fontId="21" fillId="6" borderId="1" xfId="3" applyFont="1" applyFill="1" applyBorder="1" applyProtection="1">
      <protection locked="0"/>
    </xf>
    <xf numFmtId="14" fontId="0" fillId="0" borderId="1" xfId="0" applyNumberFormat="1" applyBorder="1" applyProtection="1">
      <protection locked="0"/>
    </xf>
    <xf numFmtId="14" fontId="0" fillId="6" borderId="1" xfId="0" applyNumberFormat="1" applyFill="1" applyBorder="1" applyProtection="1">
      <protection locked="0"/>
    </xf>
    <xf numFmtId="0" fontId="12" fillId="6" borderId="1" xfId="0" applyFont="1" applyFill="1" applyBorder="1" applyAlignment="1" applyProtection="1">
      <alignment horizontal="center"/>
      <protection locked="0"/>
    </xf>
    <xf numFmtId="0" fontId="12" fillId="6" borderId="1" xfId="0" applyFont="1" applyFill="1" applyBorder="1" applyProtection="1">
      <protection locked="0"/>
    </xf>
    <xf numFmtId="49" fontId="0" fillId="0" borderId="1" xfId="5" applyFont="1" applyBorder="1" applyAlignment="1" applyProtection="1">
      <alignment horizontal="right"/>
      <protection locked="0"/>
    </xf>
    <xf numFmtId="0" fontId="26" fillId="6" borderId="8" xfId="3" applyFont="1" applyFill="1" applyBorder="1" applyAlignment="1" applyProtection="1">
      <alignment horizontal="center"/>
      <protection locked="0"/>
    </xf>
    <xf numFmtId="0" fontId="26" fillId="0" borderId="8" xfId="3" applyFont="1" applyBorder="1" applyProtection="1">
      <protection locked="0"/>
    </xf>
    <xf numFmtId="1" fontId="26" fillId="0" borderId="8" xfId="3" applyNumberFormat="1" applyFont="1" applyBorder="1" applyProtection="1">
      <protection locked="0"/>
    </xf>
    <xf numFmtId="1" fontId="26" fillId="6" borderId="8" xfId="3" applyNumberFormat="1" applyFont="1" applyFill="1" applyBorder="1" applyAlignment="1" applyProtection="1">
      <alignment horizontal="center"/>
      <protection locked="0"/>
    </xf>
    <xf numFmtId="8" fontId="26" fillId="6" borderId="8" xfId="2" applyNumberFormat="1" applyFont="1" applyFill="1" applyBorder="1" applyProtection="1">
      <protection locked="0"/>
    </xf>
    <xf numFmtId="3" fontId="26" fillId="6" borderId="8" xfId="3" applyNumberFormat="1" applyFont="1" applyFill="1" applyBorder="1" applyAlignment="1" applyProtection="1">
      <alignment horizontal="left"/>
      <protection locked="0"/>
    </xf>
    <xf numFmtId="0" fontId="37" fillId="0" borderId="8" xfId="3" applyFont="1" applyBorder="1" applyAlignment="1" applyProtection="1">
      <alignment wrapText="1"/>
      <protection locked="0"/>
    </xf>
    <xf numFmtId="0" fontId="37" fillId="0" borderId="8" xfId="3" applyFont="1" applyBorder="1" applyProtection="1">
      <protection locked="0"/>
    </xf>
    <xf numFmtId="0" fontId="26" fillId="6" borderId="8" xfId="3" applyFont="1" applyFill="1" applyBorder="1" applyProtection="1">
      <protection locked="0"/>
    </xf>
    <xf numFmtId="2" fontId="26" fillId="6" borderId="8" xfId="3" applyNumberFormat="1" applyFont="1" applyFill="1" applyBorder="1" applyAlignment="1" applyProtection="1">
      <alignment horizontal="center"/>
      <protection locked="0"/>
    </xf>
    <xf numFmtId="44" fontId="26" fillId="6" borderId="8" xfId="2" applyFont="1" applyFill="1" applyBorder="1" applyProtection="1">
      <protection locked="0"/>
    </xf>
    <xf numFmtId="0" fontId="26" fillId="6" borderId="8" xfId="3" applyFont="1" applyFill="1" applyBorder="1" applyAlignment="1" applyProtection="1">
      <alignment horizontal="left"/>
      <protection locked="0"/>
    </xf>
    <xf numFmtId="0" fontId="26" fillId="6" borderId="9" xfId="3" applyFont="1" applyFill="1" applyBorder="1" applyAlignment="1" applyProtection="1">
      <alignment horizontal="center"/>
      <protection locked="0"/>
    </xf>
    <xf numFmtId="0" fontId="26" fillId="0" borderId="9" xfId="3" applyFont="1" applyBorder="1" applyProtection="1">
      <protection locked="0"/>
    </xf>
    <xf numFmtId="1" fontId="26" fillId="6" borderId="9" xfId="3" applyNumberFormat="1" applyFont="1" applyFill="1" applyBorder="1" applyProtection="1">
      <protection locked="0"/>
    </xf>
    <xf numFmtId="44" fontId="26" fillId="6" borderId="9" xfId="2" applyFont="1" applyFill="1" applyBorder="1" applyProtection="1">
      <protection locked="0"/>
    </xf>
    <xf numFmtId="0" fontId="26" fillId="6" borderId="9" xfId="3" applyFont="1" applyFill="1" applyBorder="1" applyAlignment="1" applyProtection="1">
      <alignment horizontal="left"/>
      <protection locked="0"/>
    </xf>
    <xf numFmtId="0" fontId="26" fillId="0" borderId="1" xfId="3" applyFont="1" applyBorder="1" applyAlignment="1" applyProtection="1">
      <alignment horizontal="center"/>
      <protection locked="0"/>
    </xf>
    <xf numFmtId="0" fontId="26" fillId="0" borderId="1" xfId="3" applyFont="1" applyBorder="1" applyProtection="1">
      <protection locked="0"/>
    </xf>
    <xf numFmtId="1" fontId="26" fillId="6" borderId="8" xfId="2" applyNumberFormat="1" applyFont="1" applyFill="1" applyBorder="1" applyProtection="1">
      <protection locked="0"/>
    </xf>
    <xf numFmtId="44" fontId="26" fillId="0" borderId="1" xfId="2" applyFont="1" applyBorder="1" applyProtection="1">
      <protection locked="0"/>
    </xf>
    <xf numFmtId="0" fontId="28" fillId="0" borderId="1" xfId="0" applyFont="1" applyBorder="1" applyAlignment="1" applyProtection="1">
      <alignment horizontal="center"/>
      <protection locked="0"/>
    </xf>
    <xf numFmtId="0" fontId="28" fillId="0" borderId="1" xfId="0" applyFont="1" applyBorder="1" applyProtection="1">
      <protection locked="0"/>
    </xf>
    <xf numFmtId="44" fontId="28" fillId="0" borderId="1" xfId="2" applyFont="1" applyBorder="1" applyProtection="1">
      <protection locked="0"/>
    </xf>
    <xf numFmtId="1" fontId="28" fillId="0" borderId="1" xfId="0" applyNumberFormat="1" applyFont="1" applyBorder="1" applyProtection="1">
      <protection locked="0"/>
    </xf>
    <xf numFmtId="5" fontId="28" fillId="0" borderId="1" xfId="2" applyNumberFormat="1" applyFont="1" applyBorder="1" applyProtection="1">
      <protection locked="0"/>
    </xf>
    <xf numFmtId="164" fontId="7" fillId="0" borderId="10" xfId="0" applyNumberFormat="1" applyFont="1" applyBorder="1" applyAlignment="1">
      <alignment horizontal="center"/>
    </xf>
    <xf numFmtId="164" fontId="7" fillId="0" borderId="10" xfId="0" applyNumberFormat="1" applyFont="1" applyBorder="1"/>
    <xf numFmtId="0" fontId="9" fillId="0" borderId="16" xfId="0" applyFont="1" applyBorder="1" applyAlignment="1">
      <alignment horizontal="right"/>
    </xf>
    <xf numFmtId="0" fontId="57" fillId="0" borderId="72"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left" vertical="center" wrapText="1"/>
    </xf>
    <xf numFmtId="0" fontId="57" fillId="0" borderId="68" xfId="0" applyFont="1" applyBorder="1" applyProtection="1">
      <protection locked="0"/>
    </xf>
    <xf numFmtId="0" fontId="57" fillId="0" borderId="70" xfId="0" applyFont="1" applyBorder="1" applyProtection="1">
      <protection locked="0"/>
    </xf>
    <xf numFmtId="169" fontId="57" fillId="0" borderId="68" xfId="0" applyNumberFormat="1" applyFont="1" applyBorder="1" applyProtection="1">
      <protection locked="0"/>
    </xf>
    <xf numFmtId="0" fontId="71" fillId="0" borderId="68" xfId="0" applyFont="1" applyBorder="1" applyProtection="1">
      <protection locked="0"/>
    </xf>
    <xf numFmtId="0" fontId="57" fillId="0" borderId="53" xfId="0" applyFont="1" applyBorder="1" applyProtection="1">
      <protection locked="0"/>
    </xf>
    <xf numFmtId="0" fontId="57" fillId="0" borderId="44" xfId="0" applyFont="1" applyBorder="1" applyProtection="1">
      <protection locked="0"/>
    </xf>
    <xf numFmtId="169" fontId="57" fillId="0" borderId="53" xfId="0" applyNumberFormat="1" applyFont="1" applyBorder="1" applyProtection="1">
      <protection locked="0"/>
    </xf>
    <xf numFmtId="0" fontId="2" fillId="0" borderId="0" xfId="0" applyFont="1" applyProtection="1">
      <protection locked="0"/>
    </xf>
    <xf numFmtId="0" fontId="29" fillId="0" borderId="17" xfId="0" applyFont="1" applyBorder="1" applyAlignment="1" applyProtection="1">
      <alignment horizontal="center"/>
      <protection locked="0"/>
    </xf>
    <xf numFmtId="0" fontId="31" fillId="3" borderId="1" xfId="0" applyFont="1" applyFill="1" applyBorder="1"/>
    <xf numFmtId="0" fontId="31" fillId="3" borderId="2" xfId="0" applyFont="1" applyFill="1" applyBorder="1" applyAlignment="1">
      <alignment wrapText="1"/>
    </xf>
    <xf numFmtId="0" fontId="64" fillId="3" borderId="1" xfId="0" applyFont="1" applyFill="1" applyBorder="1"/>
    <xf numFmtId="0" fontId="64" fillId="3" borderId="1" xfId="0" applyFont="1" applyFill="1" applyBorder="1" applyAlignment="1">
      <alignment horizontal="center"/>
    </xf>
    <xf numFmtId="2" fontId="64" fillId="3" borderId="1" xfId="0" applyNumberFormat="1" applyFont="1" applyFill="1" applyBorder="1" applyAlignment="1">
      <alignment horizontal="center"/>
    </xf>
    <xf numFmtId="1" fontId="64" fillId="3" borderId="1" xfId="0" applyNumberFormat="1" applyFont="1" applyFill="1" applyBorder="1" applyAlignment="1">
      <alignment horizontal="center"/>
    </xf>
    <xf numFmtId="0" fontId="64" fillId="3" borderId="1" xfId="0" applyFont="1" applyFill="1" applyBorder="1" applyAlignment="1">
      <alignment horizontal="center" wrapText="1"/>
    </xf>
    <xf numFmtId="0" fontId="37" fillId="0" borderId="8" xfId="3" applyFont="1" applyBorder="1" applyAlignment="1" applyProtection="1">
      <alignment horizontal="center" wrapText="1"/>
      <protection locked="0"/>
    </xf>
    <xf numFmtId="1" fontId="74" fillId="0" borderId="8" xfId="3" applyNumberFormat="1" applyFont="1" applyBorder="1" applyAlignment="1" applyProtection="1">
      <alignment horizontal="center"/>
      <protection locked="0"/>
    </xf>
    <xf numFmtId="0" fontId="75" fillId="3" borderId="2" xfId="0" applyFont="1" applyFill="1" applyBorder="1" applyAlignment="1">
      <alignment wrapText="1"/>
    </xf>
    <xf numFmtId="0" fontId="10" fillId="3" borderId="2" xfId="0" applyFont="1" applyFill="1" applyBorder="1" applyAlignment="1">
      <alignment wrapText="1"/>
    </xf>
    <xf numFmtId="0" fontId="75" fillId="3" borderId="69" xfId="0" applyFont="1" applyFill="1" applyBorder="1" applyAlignment="1">
      <alignment horizontal="center" wrapText="1"/>
    </xf>
    <xf numFmtId="0" fontId="75" fillId="3" borderId="68" xfId="0" applyFont="1" applyFill="1" applyBorder="1" applyAlignment="1">
      <alignment horizontal="center" wrapText="1"/>
    </xf>
    <xf numFmtId="0" fontId="75" fillId="3" borderId="1" xfId="0" applyFont="1" applyFill="1" applyBorder="1" applyAlignment="1">
      <alignment horizontal="center" wrapText="1"/>
    </xf>
    <xf numFmtId="0" fontId="31" fillId="3" borderId="1" xfId="0" applyFont="1" applyFill="1" applyBorder="1" applyAlignment="1">
      <alignment horizontal="center"/>
    </xf>
    <xf numFmtId="0" fontId="57" fillId="0" borderId="69" xfId="0" applyFont="1" applyBorder="1" applyAlignment="1" applyProtection="1">
      <alignment horizontal="center"/>
      <protection locked="0"/>
    </xf>
    <xf numFmtId="0" fontId="57" fillId="0" borderId="41" xfId="0" applyFont="1" applyBorder="1" applyAlignment="1" applyProtection="1">
      <alignment horizontal="center"/>
      <protection locked="0"/>
    </xf>
    <xf numFmtId="0" fontId="25" fillId="0" borderId="8" xfId="3" applyFont="1" applyBorder="1" applyAlignment="1" applyProtection="1">
      <alignment horizontal="center" vertical="center"/>
      <protection locked="0"/>
    </xf>
    <xf numFmtId="0" fontId="37" fillId="0" borderId="1" xfId="0" applyFont="1" applyBorder="1" applyAlignment="1" applyProtection="1">
      <alignment horizontal="center"/>
      <protection locked="0"/>
    </xf>
    <xf numFmtId="0" fontId="0" fillId="0" borderId="71" xfId="0" applyBorder="1" applyProtection="1">
      <protection locked="0"/>
    </xf>
    <xf numFmtId="0" fontId="25" fillId="0" borderId="9" xfId="3" applyFont="1" applyBorder="1" applyAlignment="1" applyProtection="1">
      <alignment horizontal="center" vertical="center"/>
      <protection locked="0"/>
    </xf>
    <xf numFmtId="0" fontId="25" fillId="0" borderId="1" xfId="3"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9" fillId="6" borderId="1"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xf numFmtId="0" fontId="0" fillId="0" borderId="14" xfId="0" applyBorder="1"/>
    <xf numFmtId="0" fontId="0" fillId="0" borderId="0" xfId="0"/>
    <xf numFmtId="0" fontId="0" fillId="0" borderId="0" xfId="0"/>
    <xf numFmtId="0" fontId="29" fillId="0" borderId="17" xfId="0" applyFont="1" applyBorder="1"/>
    <xf numFmtId="0" fontId="1" fillId="8" borderId="17" xfId="0" applyFont="1" applyFill="1" applyBorder="1"/>
    <xf numFmtId="0" fontId="0" fillId="8" borderId="17" xfId="0" applyFill="1" applyBorder="1"/>
    <xf numFmtId="0" fontId="0" fillId="0" borderId="13" xfId="0" applyBorder="1"/>
    <xf numFmtId="0" fontId="0" fillId="0" borderId="60" xfId="0" applyBorder="1"/>
    <xf numFmtId="0" fontId="21" fillId="0" borderId="0" xfId="0" applyFont="1"/>
    <xf numFmtId="0" fontId="0" fillId="0" borderId="0" xfId="0"/>
    <xf numFmtId="0" fontId="0" fillId="0" borderId="60" xfId="0" applyBorder="1" applyProtection="1">
      <protection locked="0"/>
    </xf>
    <xf numFmtId="0" fontId="64" fillId="3" borderId="68" xfId="0" applyFont="1" applyFill="1" applyBorder="1" applyAlignment="1">
      <alignment horizontal="center"/>
    </xf>
    <xf numFmtId="0" fontId="26" fillId="0" borderId="75" xfId="3" applyFont="1" applyBorder="1" applyProtection="1">
      <protection locked="0"/>
    </xf>
    <xf numFmtId="0" fontId="64" fillId="3" borderId="76" xfId="0" applyFont="1" applyFill="1" applyBorder="1" applyAlignment="1">
      <alignment horizontal="center"/>
    </xf>
    <xf numFmtId="5" fontId="64" fillId="3" borderId="1" xfId="2" applyNumberFormat="1" applyFont="1" applyFill="1" applyBorder="1" applyAlignment="1">
      <alignment horizontal="center" wrapText="1"/>
    </xf>
    <xf numFmtId="0" fontId="2" fillId="0" borderId="0" xfId="0" applyFont="1" applyAlignment="1">
      <alignment horizontal="center"/>
    </xf>
    <xf numFmtId="0" fontId="0" fillId="0" borderId="14" xfId="0" applyBorder="1"/>
    <xf numFmtId="0" fontId="0" fillId="0" borderId="15" xfId="0" applyBorder="1"/>
    <xf numFmtId="0" fontId="0" fillId="0" borderId="0" xfId="0"/>
    <xf numFmtId="14" fontId="12" fillId="6" borderId="1" xfId="0" applyNumberFormat="1" applyFont="1" applyFill="1" applyBorder="1" applyAlignment="1" applyProtection="1">
      <alignment horizontal="center"/>
      <protection locked="0"/>
    </xf>
    <xf numFmtId="0" fontId="9" fillId="0" borderId="0" xfId="0" applyFont="1" applyAlignment="1">
      <alignment horizontal="center"/>
    </xf>
    <xf numFmtId="0" fontId="2" fillId="0" borderId="0" xfId="0" applyFont="1" applyAlignment="1">
      <alignment horizontal="center"/>
    </xf>
    <xf numFmtId="0" fontId="0" fillId="0" borderId="11" xfId="0" applyBorder="1"/>
    <xf numFmtId="0" fontId="0" fillId="0" borderId="12" xfId="0" applyBorder="1"/>
    <xf numFmtId="0" fontId="0" fillId="0" borderId="0" xfId="0"/>
    <xf numFmtId="0" fontId="10" fillId="8" borderId="14" xfId="0" applyFont="1" applyFill="1" applyBorder="1" applyAlignment="1">
      <alignment horizontal="center"/>
    </xf>
    <xf numFmtId="0" fontId="71" fillId="0" borderId="15" xfId="0" applyFont="1" applyBorder="1" applyAlignment="1" applyProtection="1">
      <alignment horizontal="center"/>
      <protection locked="0"/>
    </xf>
    <xf numFmtId="0" fontId="61" fillId="0" borderId="17" xfId="0" applyFont="1" applyBorder="1"/>
    <xf numFmtId="0" fontId="43" fillId="0" borderId="0" xfId="0" applyFont="1"/>
    <xf numFmtId="0" fontId="79" fillId="0" borderId="0" xfId="0" applyFont="1" applyAlignment="1">
      <alignment horizontal="center" wrapText="1"/>
    </xf>
    <xf numFmtId="0" fontId="38" fillId="0" borderId="0" xfId="0" applyFont="1"/>
    <xf numFmtId="0" fontId="38" fillId="0" borderId="0" xfId="0" applyFont="1" applyAlignment="1">
      <alignment horizontal="center"/>
    </xf>
    <xf numFmtId="0" fontId="38" fillId="0" borderId="37" xfId="0" applyFont="1" applyBorder="1"/>
    <xf numFmtId="0" fontId="38" fillId="0" borderId="0" xfId="0" applyFont="1" applyAlignment="1">
      <alignment horizontal="left"/>
    </xf>
    <xf numFmtId="0" fontId="53" fillId="0" borderId="0" xfId="0" applyFont="1" applyAlignment="1">
      <alignment horizontal="center"/>
    </xf>
    <xf numFmtId="0" fontId="38" fillId="0" borderId="10" xfId="0" applyFont="1" applyBorder="1"/>
    <xf numFmtId="0" fontId="38" fillId="0" borderId="17" xfId="0" applyFont="1" applyBorder="1"/>
    <xf numFmtId="0" fontId="38" fillId="0" borderId="14" xfId="0" applyFont="1" applyBorder="1"/>
    <xf numFmtId="0" fontId="43" fillId="0" borderId="0" xfId="0" applyFont="1" applyAlignment="1">
      <alignment vertical="center"/>
    </xf>
    <xf numFmtId="0" fontId="38" fillId="0" borderId="53" xfId="0" applyFont="1" applyBorder="1" applyProtection="1">
      <protection locked="0"/>
    </xf>
    <xf numFmtId="0" fontId="38" fillId="0" borderId="77" xfId="0" applyFont="1" applyBorder="1"/>
    <xf numFmtId="0" fontId="19" fillId="3" borderId="12" xfId="0" applyFont="1" applyFill="1" applyBorder="1" applyAlignment="1"/>
    <xf numFmtId="0" fontId="38" fillId="0" borderId="0" xfId="0" applyFont="1" applyProtection="1">
      <protection locked="0"/>
    </xf>
    <xf numFmtId="3" fontId="64" fillId="3" borderId="39" xfId="0" applyNumberFormat="1" applyFont="1" applyFill="1" applyBorder="1"/>
    <xf numFmtId="3" fontId="10" fillId="0" borderId="47" xfId="0" applyNumberFormat="1" applyFont="1" applyBorder="1" applyAlignment="1">
      <alignment horizontal="center"/>
    </xf>
    <xf numFmtId="3" fontId="10" fillId="0" borderId="35" xfId="0" applyNumberFormat="1" applyFont="1" applyBorder="1" applyAlignment="1">
      <alignment horizontal="center"/>
    </xf>
    <xf numFmtId="3" fontId="70" fillId="0" borderId="80" xfId="0" applyNumberFormat="1" applyFont="1" applyBorder="1" applyAlignment="1" applyProtection="1">
      <alignment horizontal="center"/>
      <protection locked="0"/>
    </xf>
    <xf numFmtId="0" fontId="10" fillId="0" borderId="17" xfId="0" applyFont="1" applyBorder="1" applyAlignment="1">
      <alignment horizontal="center"/>
    </xf>
    <xf numFmtId="3" fontId="10" fillId="0" borderId="17" xfId="0" applyNumberFormat="1" applyFont="1" applyBorder="1" applyAlignment="1">
      <alignment horizontal="center"/>
    </xf>
    <xf numFmtId="0" fontId="10" fillId="0" borderId="17" xfId="0" applyFont="1" applyBorder="1"/>
    <xf numFmtId="0" fontId="10" fillId="0" borderId="80" xfId="0" applyFont="1" applyBorder="1" applyAlignment="1">
      <alignment horizontal="center"/>
    </xf>
    <xf numFmtId="3" fontId="10" fillId="0" borderId="10" xfId="0" applyNumberFormat="1" applyFont="1" applyBorder="1" applyAlignment="1">
      <alignment horizontal="left"/>
    </xf>
    <xf numFmtId="0" fontId="0" fillId="0" borderId="11" xfId="0" applyBorder="1" applyAlignment="1">
      <alignment horizontal="left"/>
    </xf>
    <xf numFmtId="0" fontId="10" fillId="0" borderId="10" xfId="0" applyFont="1" applyBorder="1"/>
    <xf numFmtId="0" fontId="6" fillId="0" borderId="11" xfId="0" applyFont="1" applyBorder="1"/>
    <xf numFmtId="14" fontId="38" fillId="0" borderId="0" xfId="0" applyNumberFormat="1" applyFont="1" applyBorder="1" applyAlignment="1" applyProtection="1">
      <protection locked="0"/>
    </xf>
    <xf numFmtId="9" fontId="6" fillId="0" borderId="85" xfId="0" applyNumberFormat="1" applyFont="1" applyBorder="1" applyAlignment="1">
      <alignment horizontal="center"/>
    </xf>
    <xf numFmtId="9" fontId="6" fillId="0" borderId="82" xfId="0" applyNumberFormat="1" applyFont="1" applyBorder="1" applyAlignment="1">
      <alignment horizontal="center"/>
    </xf>
    <xf numFmtId="0" fontId="19" fillId="3" borderId="62" xfId="0" applyFont="1" applyFill="1" applyBorder="1" applyAlignment="1">
      <alignment horizontal="center"/>
    </xf>
    <xf numFmtId="0" fontId="19" fillId="3" borderId="65" xfId="0" applyFont="1" applyFill="1" applyBorder="1" applyAlignment="1">
      <alignment horizontal="center"/>
    </xf>
    <xf numFmtId="0" fontId="61" fillId="0" borderId="17" xfId="0" applyFont="1" applyBorder="1" applyAlignment="1">
      <alignment horizontal="left"/>
    </xf>
    <xf numFmtId="0" fontId="56" fillId="0" borderId="10" xfId="0" applyFont="1" applyBorder="1" applyAlignment="1">
      <alignment horizontal="left"/>
    </xf>
    <xf numFmtId="0" fontId="56" fillId="0" borderId="11" xfId="0" applyFont="1" applyBorder="1" applyAlignment="1">
      <alignment horizontal="left"/>
    </xf>
    <xf numFmtId="0" fontId="56" fillId="0" borderId="12" xfId="0" applyFont="1" applyBorder="1" applyAlignment="1">
      <alignment horizontal="left"/>
    </xf>
    <xf numFmtId="0" fontId="57" fillId="0" borderId="10" xfId="0" applyFont="1" applyBorder="1" applyAlignment="1" applyProtection="1">
      <alignment horizontal="center"/>
      <protection locked="0"/>
    </xf>
    <xf numFmtId="0" fontId="57" fillId="0" borderId="11" xfId="0" applyFont="1" applyBorder="1" applyAlignment="1" applyProtection="1">
      <alignment horizontal="center"/>
      <protection locked="0"/>
    </xf>
    <xf numFmtId="0" fontId="57" fillId="0" borderId="12" xfId="0" applyFont="1" applyBorder="1" applyAlignment="1" applyProtection="1">
      <alignment horizontal="center"/>
      <protection locked="0"/>
    </xf>
    <xf numFmtId="14" fontId="61" fillId="0" borderId="17" xfId="0" applyNumberFormat="1" applyFont="1" applyBorder="1" applyAlignment="1">
      <alignment horizontal="left" wrapText="1"/>
    </xf>
    <xf numFmtId="14" fontId="59" fillId="14" borderId="10" xfId="0" applyNumberFormat="1" applyFont="1" applyFill="1" applyBorder="1" applyAlignment="1" applyProtection="1">
      <alignment horizontal="center"/>
      <protection locked="0"/>
    </xf>
    <xf numFmtId="14" fontId="59" fillId="14" borderId="11" xfId="0" applyNumberFormat="1" applyFont="1" applyFill="1" applyBorder="1" applyAlignment="1" applyProtection="1">
      <alignment horizontal="center"/>
      <protection locked="0"/>
    </xf>
    <xf numFmtId="0" fontId="56" fillId="0" borderId="10" xfId="0" applyFont="1" applyBorder="1" applyAlignment="1">
      <alignment horizontal="left" wrapText="1"/>
    </xf>
    <xf numFmtId="0" fontId="56" fillId="0" borderId="11" xfId="0" applyFont="1" applyBorder="1" applyAlignment="1">
      <alignment horizontal="left" wrapText="1"/>
    </xf>
    <xf numFmtId="0" fontId="56" fillId="0" borderId="12" xfId="0" applyFont="1" applyBorder="1" applyAlignment="1">
      <alignment horizontal="left" wrapText="1"/>
    </xf>
    <xf numFmtId="14" fontId="61" fillId="0" borderId="17" xfId="0" applyNumberFormat="1" applyFont="1" applyBorder="1" applyAlignment="1">
      <alignment horizontal="left"/>
    </xf>
    <xf numFmtId="14" fontId="56" fillId="0" borderId="10" xfId="0" applyNumberFormat="1" applyFont="1" applyBorder="1" applyAlignment="1">
      <alignment horizontal="left" wrapText="1"/>
    </xf>
    <xf numFmtId="14" fontId="56" fillId="0" borderId="11" xfId="0" applyNumberFormat="1" applyFont="1" applyBorder="1" applyAlignment="1">
      <alignment horizontal="left" wrapText="1"/>
    </xf>
    <xf numFmtId="14" fontId="56" fillId="0" borderId="12" xfId="0" applyNumberFormat="1" applyFont="1" applyBorder="1" applyAlignment="1">
      <alignment horizontal="left" wrapText="1"/>
    </xf>
    <xf numFmtId="0" fontId="10" fillId="3" borderId="10" xfId="0" applyFont="1" applyFill="1" applyBorder="1" applyAlignment="1">
      <alignment horizontal="center"/>
    </xf>
    <xf numFmtId="0" fontId="10" fillId="3" borderId="12" xfId="0" applyFont="1" applyFill="1" applyBorder="1" applyAlignment="1">
      <alignment horizontal="center"/>
    </xf>
    <xf numFmtId="164" fontId="6" fillId="0" borderId="80" xfId="0" applyNumberFormat="1" applyFont="1" applyBorder="1" applyAlignment="1" applyProtection="1">
      <alignment horizontal="center"/>
      <protection locked="0"/>
    </xf>
    <xf numFmtId="164" fontId="6" fillId="0" borderId="85" xfId="0" applyNumberFormat="1" applyFont="1" applyBorder="1" applyAlignment="1" applyProtection="1">
      <alignment horizontal="center"/>
      <protection locked="0"/>
    </xf>
    <xf numFmtId="164" fontId="6" fillId="0" borderId="81" xfId="0" applyNumberFormat="1" applyFont="1" applyBorder="1" applyAlignment="1" applyProtection="1">
      <alignment horizontal="center"/>
      <protection locked="0"/>
    </xf>
    <xf numFmtId="164" fontId="6" fillId="0" borderId="86" xfId="0" applyNumberFormat="1"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81" xfId="0" applyFont="1" applyBorder="1" applyAlignment="1" applyProtection="1">
      <alignment horizontal="center"/>
      <protection locked="0"/>
    </xf>
    <xf numFmtId="0" fontId="6" fillId="0" borderId="82" xfId="0" applyFont="1" applyBorder="1" applyAlignment="1" applyProtection="1">
      <alignment horizontal="center"/>
      <protection locked="0"/>
    </xf>
    <xf numFmtId="9" fontId="6" fillId="0" borderId="85" xfId="0" applyNumberFormat="1" applyFont="1" applyBorder="1" applyAlignment="1" applyProtection="1">
      <alignment horizontal="center"/>
      <protection locked="0"/>
    </xf>
    <xf numFmtId="9" fontId="6" fillId="0" borderId="82" xfId="0" applyNumberFormat="1" applyFont="1" applyBorder="1" applyAlignment="1" applyProtection="1">
      <alignment horizontal="center"/>
      <protection locked="0"/>
    </xf>
    <xf numFmtId="0" fontId="67" fillId="0" borderId="0" xfId="0" applyFont="1" applyAlignment="1">
      <alignment horizontal="center"/>
    </xf>
    <xf numFmtId="0" fontId="2" fillId="0" borderId="0" xfId="0" applyFont="1" applyAlignment="1">
      <alignment horizontal="center"/>
    </xf>
    <xf numFmtId="0" fontId="18" fillId="0" borderId="0" xfId="0" applyFont="1" applyAlignment="1">
      <alignment horizontal="center"/>
    </xf>
    <xf numFmtId="164" fontId="65" fillId="3" borderId="64" xfId="0" applyNumberFormat="1" applyFont="1" applyFill="1" applyBorder="1" applyAlignment="1">
      <alignment horizontal="center"/>
    </xf>
    <xf numFmtId="164" fontId="65" fillId="3" borderId="11" xfId="0" applyNumberFormat="1" applyFont="1" applyFill="1" applyBorder="1" applyAlignment="1">
      <alignment horizontal="center"/>
    </xf>
    <xf numFmtId="164" fontId="65" fillId="3" borderId="10" xfId="0" applyNumberFormat="1" applyFont="1" applyFill="1" applyBorder="1" applyAlignment="1">
      <alignment horizontal="center"/>
    </xf>
    <xf numFmtId="0" fontId="2" fillId="0" borderId="62" xfId="0" applyFont="1" applyBorder="1" applyAlignment="1">
      <alignment horizontal="center"/>
    </xf>
    <xf numFmtId="0" fontId="2" fillId="0" borderId="6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8" fillId="0" borderId="41"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64" fillId="0" borderId="2" xfId="0" applyFont="1" applyBorder="1" applyAlignment="1">
      <alignment horizontal="center"/>
    </xf>
    <xf numFmtId="0" fontId="64" fillId="0" borderId="19" xfId="0" applyFont="1" applyBorder="1" applyAlignment="1">
      <alignment horizont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6" fillId="0" borderId="47" xfId="0" applyFont="1" applyBorder="1" applyAlignment="1">
      <alignment horizontal="center"/>
    </xf>
    <xf numFmtId="0" fontId="6" fillId="0" borderId="46" xfId="0" applyFont="1" applyBorder="1" applyAlignment="1">
      <alignment horizontal="center"/>
    </xf>
    <xf numFmtId="0" fontId="19" fillId="3" borderId="12" xfId="0" applyFont="1" applyFill="1" applyBorder="1" applyAlignment="1">
      <alignment horizontal="center" vertical="center"/>
    </xf>
    <xf numFmtId="0" fontId="19" fillId="8" borderId="10"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12" xfId="0" applyFont="1" applyFill="1" applyBorder="1" applyAlignment="1">
      <alignment horizontal="center" vertical="center"/>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166" fontId="6" fillId="0" borderId="10" xfId="0" applyNumberFormat="1" applyFont="1" applyBorder="1" applyAlignment="1" applyProtection="1">
      <alignment horizontal="center"/>
      <protection locked="0"/>
    </xf>
    <xf numFmtId="166" fontId="6" fillId="0" borderId="11" xfId="0" applyNumberFormat="1" applyFont="1" applyBorder="1" applyAlignment="1" applyProtection="1">
      <alignment horizontal="center"/>
      <protection locked="0"/>
    </xf>
    <xf numFmtId="166" fontId="6" fillId="0" borderId="12" xfId="0" applyNumberFormat="1" applyFont="1" applyBorder="1" applyAlignment="1" applyProtection="1">
      <alignment horizontal="center"/>
      <protection locked="0"/>
    </xf>
    <xf numFmtId="0" fontId="73" fillId="0" borderId="0" xfId="0" applyFont="1" applyAlignment="1">
      <alignment horizontal="center" vertical="center"/>
    </xf>
    <xf numFmtId="0" fontId="9" fillId="0" borderId="0" xfId="0" applyFont="1" applyAlignment="1">
      <alignment horizontal="center"/>
    </xf>
    <xf numFmtId="0" fontId="19" fillId="3" borderId="47"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46"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9" fillId="6" borderId="10" xfId="0" applyFont="1" applyFill="1" applyBorder="1" applyAlignment="1" applyProtection="1">
      <alignment horizontal="left" vertical="center"/>
      <protection locked="0"/>
    </xf>
    <xf numFmtId="0" fontId="19" fillId="6" borderId="12" xfId="0" applyFont="1" applyFill="1" applyBorder="1" applyAlignment="1" applyProtection="1">
      <alignment horizontal="left" vertical="center"/>
      <protection locked="0"/>
    </xf>
    <xf numFmtId="0" fontId="11" fillId="6" borderId="10" xfId="1" applyFill="1" applyBorder="1" applyAlignment="1" applyProtection="1">
      <alignment horizontal="left" vertical="center"/>
      <protection locked="0"/>
    </xf>
    <xf numFmtId="0" fontId="11" fillId="6" borderId="11" xfId="1" applyFill="1" applyBorder="1" applyAlignment="1" applyProtection="1">
      <alignment horizontal="left" vertical="center"/>
      <protection locked="0"/>
    </xf>
    <xf numFmtId="0" fontId="11" fillId="6" borderId="12" xfId="1" applyFill="1" applyBorder="1" applyAlignment="1" applyProtection="1">
      <alignment horizontal="left" vertical="center"/>
      <protection locked="0"/>
    </xf>
    <xf numFmtId="14" fontId="6" fillId="0" borderId="10" xfId="6" applyNumberFormat="1" applyFont="1" applyBorder="1" applyAlignment="1" applyProtection="1">
      <alignment horizontal="center"/>
      <protection locked="0"/>
    </xf>
    <xf numFmtId="14" fontId="6" fillId="0" borderId="11" xfId="6" applyNumberFormat="1" applyFont="1" applyBorder="1" applyAlignment="1" applyProtection="1">
      <alignment horizontal="center"/>
      <protection locked="0"/>
    </xf>
    <xf numFmtId="14" fontId="6" fillId="0" borderId="12" xfId="6" applyNumberFormat="1"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14" fontId="6" fillId="0" borderId="11" xfId="0" applyNumberFormat="1" applyFont="1" applyBorder="1" applyAlignment="1" applyProtection="1">
      <alignment horizontal="center"/>
      <protection locked="0"/>
    </xf>
    <xf numFmtId="14" fontId="6" fillId="0" borderId="12" xfId="0" applyNumberFormat="1" applyFont="1" applyBorder="1" applyAlignment="1" applyProtection="1">
      <alignment horizontal="center"/>
      <protection locked="0"/>
    </xf>
    <xf numFmtId="0" fontId="11" fillId="0" borderId="10" xfId="1" applyBorder="1" applyAlignment="1">
      <alignment horizontal="center" vertical="center"/>
    </xf>
    <xf numFmtId="0" fontId="11" fillId="0" borderId="11" xfId="1" applyBorder="1" applyAlignment="1">
      <alignment horizontal="center" vertical="center"/>
    </xf>
    <xf numFmtId="0" fontId="11" fillId="0" borderId="12" xfId="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14" fontId="11" fillId="0" borderId="10" xfId="1" applyNumberFormat="1" applyBorder="1" applyAlignment="1">
      <alignment horizontal="center"/>
    </xf>
    <xf numFmtId="14" fontId="11" fillId="0" borderId="11" xfId="1" applyNumberFormat="1" applyBorder="1" applyAlignment="1">
      <alignment horizontal="center"/>
    </xf>
    <xf numFmtId="14" fontId="11" fillId="0" borderId="12" xfId="1" applyNumberFormat="1" applyBorder="1" applyAlignment="1">
      <alignment horizontal="center"/>
    </xf>
    <xf numFmtId="3" fontId="10" fillId="0" borderId="18" xfId="0" applyNumberFormat="1" applyFont="1" applyBorder="1" applyAlignment="1">
      <alignment horizontal="center" vertical="center"/>
    </xf>
    <xf numFmtId="3" fontId="10" fillId="0" borderId="81" xfId="0" applyNumberFormat="1" applyFont="1" applyBorder="1" applyAlignment="1">
      <alignment horizontal="center" vertical="center"/>
    </xf>
    <xf numFmtId="168" fontId="10" fillId="0" borderId="80" xfId="6" applyNumberFormat="1" applyFont="1" applyBorder="1" applyAlignment="1" applyProtection="1">
      <alignment horizontal="center"/>
      <protection locked="0"/>
    </xf>
    <xf numFmtId="0" fontId="10" fillId="8" borderId="10" xfId="0" applyFont="1" applyFill="1" applyBorder="1" applyAlignment="1">
      <alignment horizontal="left"/>
    </xf>
    <xf numFmtId="0" fontId="10" fillId="8" borderId="12" xfId="0" applyFont="1" applyFill="1" applyBorder="1" applyAlignment="1">
      <alignment horizontal="left"/>
    </xf>
    <xf numFmtId="0" fontId="19" fillId="3" borderId="10" xfId="0" applyFont="1" applyFill="1" applyBorder="1" applyAlignment="1">
      <alignment horizontal="left" vertical="center"/>
    </xf>
    <xf numFmtId="0" fontId="19" fillId="3" borderId="12" xfId="0" applyFont="1" applyFill="1" applyBorder="1" applyAlignment="1">
      <alignment horizontal="left" vertical="center"/>
    </xf>
    <xf numFmtId="166" fontId="33" fillId="0" borderId="10" xfId="0" applyNumberFormat="1" applyFont="1" applyBorder="1" applyAlignment="1" applyProtection="1">
      <alignment horizontal="center"/>
      <protection locked="0"/>
    </xf>
    <xf numFmtId="166" fontId="33" fillId="0" borderId="11" xfId="0" applyNumberFormat="1" applyFont="1" applyBorder="1" applyAlignment="1" applyProtection="1">
      <alignment horizontal="center"/>
      <protection locked="0"/>
    </xf>
    <xf numFmtId="166" fontId="33" fillId="0" borderId="12" xfId="0" applyNumberFormat="1" applyFont="1" applyBorder="1" applyAlignment="1" applyProtection="1">
      <alignment horizontal="center"/>
      <protection locked="0"/>
    </xf>
    <xf numFmtId="0" fontId="19" fillId="3" borderId="10" xfId="0" applyFont="1" applyFill="1" applyBorder="1"/>
    <xf numFmtId="0" fontId="19" fillId="3" borderId="11" xfId="0" applyFont="1" applyFill="1" applyBorder="1"/>
    <xf numFmtId="0" fontId="19" fillId="3" borderId="12" xfId="0" applyFont="1" applyFill="1" applyBorder="1"/>
    <xf numFmtId="0" fontId="19" fillId="3" borderId="10" xfId="0" applyFont="1" applyFill="1" applyBorder="1" applyAlignment="1">
      <alignment horizontal="center"/>
    </xf>
    <xf numFmtId="0" fontId="19" fillId="3" borderId="12" xfId="0" applyFont="1" applyFill="1" applyBorder="1" applyAlignment="1">
      <alignment horizontal="center"/>
    </xf>
    <xf numFmtId="0" fontId="19" fillId="8" borderId="10" xfId="0" applyFont="1" applyFill="1" applyBorder="1" applyAlignment="1">
      <alignment horizontal="center"/>
    </xf>
    <xf numFmtId="0" fontId="19" fillId="8" borderId="12" xfId="0" applyFont="1" applyFill="1" applyBorder="1" applyAlignment="1">
      <alignment horizontal="center"/>
    </xf>
    <xf numFmtId="0" fontId="19" fillId="3" borderId="32" xfId="0" applyFont="1" applyFill="1" applyBorder="1" applyAlignment="1">
      <alignment horizontal="center" wrapText="1"/>
    </xf>
    <xf numFmtId="0" fontId="19" fillId="3" borderId="34" xfId="0" applyFont="1" applyFill="1" applyBorder="1" applyAlignment="1">
      <alignment horizontal="center" wrapText="1"/>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11" fillId="6" borderId="10" xfId="1" applyFill="1" applyBorder="1" applyAlignment="1" applyProtection="1">
      <alignment horizontal="center" vertical="center"/>
      <protection locked="0"/>
    </xf>
    <xf numFmtId="0" fontId="11" fillId="6" borderId="12" xfId="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9" fillId="3" borderId="32" xfId="0" applyFont="1" applyFill="1" applyBorder="1" applyAlignment="1">
      <alignment horizontal="center" vertical="center"/>
    </xf>
    <xf numFmtId="0" fontId="19" fillId="3" borderId="34" xfId="0" applyFont="1" applyFill="1" applyBorder="1" applyAlignment="1">
      <alignment horizontal="center" vertical="center"/>
    </xf>
    <xf numFmtId="0" fontId="19" fillId="8" borderId="10" xfId="0" applyFont="1" applyFill="1" applyBorder="1" applyAlignment="1">
      <alignment horizontal="left" vertical="center"/>
    </xf>
    <xf numFmtId="0" fontId="19" fillId="8" borderId="11" xfId="0" applyFont="1" applyFill="1" applyBorder="1" applyAlignment="1">
      <alignment horizontal="left" vertical="center"/>
    </xf>
    <xf numFmtId="0" fontId="19" fillId="8" borderId="12" xfId="0" applyFont="1" applyFill="1" applyBorder="1" applyAlignment="1">
      <alignment horizontal="left" vertical="center"/>
    </xf>
    <xf numFmtId="0" fontId="35" fillId="0" borderId="10"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0" xfId="0" applyFont="1" applyBorder="1" applyAlignment="1" applyProtection="1">
      <alignment horizontal="center"/>
      <protection locked="0"/>
    </xf>
    <xf numFmtId="0" fontId="33" fillId="0" borderId="11" xfId="0" applyFont="1" applyBorder="1" applyAlignment="1" applyProtection="1">
      <alignment horizontal="center"/>
      <protection locked="0"/>
    </xf>
    <xf numFmtId="0" fontId="33" fillId="0" borderId="12"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11"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69" fillId="0" borderId="22" xfId="0" applyFont="1" applyBorder="1" applyAlignment="1" applyProtection="1">
      <alignment horizontal="center"/>
      <protection locked="0"/>
    </xf>
    <xf numFmtId="0" fontId="19" fillId="3" borderId="11" xfId="0" applyFont="1" applyFill="1" applyBorder="1" applyAlignment="1">
      <alignment horizontal="center"/>
    </xf>
    <xf numFmtId="0" fontId="64" fillId="3" borderId="62" xfId="0" applyFont="1" applyFill="1" applyBorder="1" applyAlignment="1">
      <alignment horizontal="left"/>
    </xf>
    <xf numFmtId="0" fontId="64" fillId="3" borderId="57" xfId="0" applyFont="1" applyFill="1" applyBorder="1" applyAlignment="1">
      <alignment horizontal="left"/>
    </xf>
    <xf numFmtId="14" fontId="77" fillId="0" borderId="14" xfId="0" applyNumberFormat="1" applyFont="1" applyBorder="1" applyAlignment="1" applyProtection="1">
      <alignment horizontal="center"/>
      <protection locked="0"/>
    </xf>
    <xf numFmtId="14" fontId="77" fillId="0" borderId="11" xfId="0" applyNumberFormat="1" applyFont="1" applyBorder="1" applyAlignment="1" applyProtection="1">
      <alignment horizontal="center"/>
      <protection locked="0"/>
    </xf>
    <xf numFmtId="9" fontId="10" fillId="0" borderId="64" xfId="7" applyFont="1" applyBorder="1" applyAlignment="1" applyProtection="1">
      <alignment horizontal="center"/>
      <protection locked="0"/>
    </xf>
    <xf numFmtId="9" fontId="10" fillId="0" borderId="63" xfId="7" applyFont="1" applyBorder="1" applyAlignment="1" applyProtection="1">
      <alignment horizontal="center"/>
      <protection locked="0"/>
    </xf>
    <xf numFmtId="9" fontId="10" fillId="0" borderId="12" xfId="7" applyFont="1" applyBorder="1" applyAlignment="1" applyProtection="1">
      <alignment horizontal="center"/>
      <protection locked="0"/>
    </xf>
    <xf numFmtId="168" fontId="10" fillId="0" borderId="82" xfId="6" applyNumberFormat="1" applyFont="1" applyBorder="1" applyAlignment="1" applyProtection="1">
      <alignment horizontal="center"/>
      <protection locked="0"/>
    </xf>
    <xf numFmtId="0" fontId="2" fillId="0" borderId="13" xfId="0" applyFont="1" applyBorder="1" applyProtection="1">
      <protection locked="0"/>
    </xf>
    <xf numFmtId="0" fontId="2" fillId="0" borderId="14" xfId="0" applyFont="1" applyBorder="1" applyProtection="1">
      <protection locked="0"/>
    </xf>
    <xf numFmtId="0" fontId="32" fillId="0" borderId="22" xfId="0" applyFont="1" applyBorder="1" applyAlignment="1">
      <alignment horizontal="center"/>
    </xf>
    <xf numFmtId="0" fontId="11" fillId="0" borderId="0" xfId="1" applyAlignment="1">
      <alignment horizontal="center" vertical="center" wrapText="1"/>
    </xf>
    <xf numFmtId="0" fontId="66" fillId="0" borderId="0" xfId="0" applyFont="1" applyAlignment="1">
      <alignment horizontal="center" vertical="center" wrapText="1"/>
    </xf>
    <xf numFmtId="0" fontId="65" fillId="3" borderId="11" xfId="0" applyFont="1" applyFill="1" applyBorder="1" applyAlignment="1">
      <alignment horizontal="center"/>
    </xf>
    <xf numFmtId="0" fontId="65" fillId="3" borderId="12" xfId="0" applyFont="1" applyFill="1" applyBorder="1" applyAlignment="1">
      <alignment horizontal="center"/>
    </xf>
    <xf numFmtId="164" fontId="65" fillId="3" borderId="57" xfId="0" applyNumberFormat="1" applyFont="1" applyFill="1" applyBorder="1" applyAlignment="1">
      <alignment horizontal="center"/>
    </xf>
    <xf numFmtId="0" fontId="64" fillId="3" borderId="58" xfId="0" applyFont="1" applyFill="1" applyBorder="1" applyAlignment="1">
      <alignment horizontal="left"/>
    </xf>
    <xf numFmtId="0" fontId="64" fillId="3" borderId="50" xfId="0" applyFont="1" applyFill="1" applyBorder="1" applyAlignment="1">
      <alignment horizontal="left"/>
    </xf>
    <xf numFmtId="0" fontId="72" fillId="3" borderId="13" xfId="0" applyFont="1" applyFill="1" applyBorder="1" applyAlignment="1">
      <alignment horizontal="center" vertical="center"/>
    </xf>
    <xf numFmtId="0" fontId="72" fillId="3" borderId="14" xfId="0" applyFont="1" applyFill="1" applyBorder="1" applyAlignment="1">
      <alignment horizontal="center" vertical="center"/>
    </xf>
    <xf numFmtId="0" fontId="72" fillId="3" borderId="15" xfId="0" applyFont="1" applyFill="1" applyBorder="1" applyAlignment="1">
      <alignment horizontal="center" vertical="center"/>
    </xf>
    <xf numFmtId="0" fontId="72" fillId="3" borderId="21" xfId="0" applyFont="1" applyFill="1" applyBorder="1" applyAlignment="1">
      <alignment horizontal="center" vertical="center"/>
    </xf>
    <xf numFmtId="0" fontId="72" fillId="3" borderId="22" xfId="0" applyFont="1" applyFill="1" applyBorder="1" applyAlignment="1">
      <alignment horizontal="center" vertical="center"/>
    </xf>
    <xf numFmtId="0" fontId="72" fillId="3" borderId="23" xfId="0" applyFont="1" applyFill="1" applyBorder="1" applyAlignment="1">
      <alignment horizontal="center" vertical="center"/>
    </xf>
    <xf numFmtId="0" fontId="64" fillId="3" borderId="66" xfId="0" applyFont="1" applyFill="1" applyBorder="1" applyAlignment="1">
      <alignment horizontal="left"/>
    </xf>
    <xf numFmtId="0" fontId="64" fillId="3" borderId="67" xfId="0" applyFont="1" applyFill="1" applyBorder="1" applyAlignment="1">
      <alignment horizontal="left"/>
    </xf>
    <xf numFmtId="0" fontId="23" fillId="0" borderId="2"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4" fillId="3" borderId="59" xfId="0" applyFont="1" applyFill="1" applyBorder="1" applyAlignment="1">
      <alignment horizontal="left"/>
    </xf>
    <xf numFmtId="3" fontId="10" fillId="0" borderId="21" xfId="0" applyNumberFormat="1" applyFont="1" applyBorder="1" applyAlignment="1" applyProtection="1">
      <alignment horizontal="center"/>
      <protection locked="0"/>
    </xf>
    <xf numFmtId="3" fontId="10" fillId="0" borderId="22" xfId="0" applyNumberFormat="1" applyFont="1" applyBorder="1" applyAlignment="1" applyProtection="1">
      <alignment horizontal="center"/>
      <protection locked="0"/>
    </xf>
    <xf numFmtId="3" fontId="10" fillId="0" borderId="23" xfId="0" applyNumberFormat="1" applyFont="1" applyBorder="1" applyAlignment="1" applyProtection="1">
      <alignment horizontal="center"/>
      <protection locked="0"/>
    </xf>
    <xf numFmtId="0" fontId="19" fillId="6" borderId="21" xfId="0" applyFont="1" applyFill="1" applyBorder="1" applyAlignment="1" applyProtection="1">
      <alignment horizontal="center"/>
      <protection locked="0"/>
    </xf>
    <xf numFmtId="0" fontId="19" fillId="6" borderId="22" xfId="0" applyFont="1" applyFill="1" applyBorder="1" applyAlignment="1" applyProtection="1">
      <alignment horizontal="center"/>
      <protection locked="0"/>
    </xf>
    <xf numFmtId="0" fontId="19" fillId="6" borderId="23" xfId="0" applyFont="1" applyFill="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3" fontId="69" fillId="0" borderId="10" xfId="0" applyNumberFormat="1" applyFont="1" applyBorder="1" applyAlignment="1">
      <alignment horizontal="center"/>
    </xf>
    <xf numFmtId="3" fontId="69" fillId="0" borderId="11" xfId="0" applyNumberFormat="1" applyFont="1" applyBorder="1" applyAlignment="1">
      <alignment horizontal="center"/>
    </xf>
    <xf numFmtId="3" fontId="69" fillId="0" borderId="12" xfId="0" applyNumberFormat="1" applyFont="1" applyBorder="1" applyAlignment="1">
      <alignment horizontal="center"/>
    </xf>
    <xf numFmtId="0" fontId="5" fillId="3" borderId="61" xfId="0" applyFont="1" applyFill="1" applyBorder="1" applyAlignment="1">
      <alignment horizontal="center"/>
    </xf>
    <xf numFmtId="0" fontId="5" fillId="3" borderId="53" xfId="0" applyFont="1" applyFill="1" applyBorder="1" applyAlignment="1">
      <alignment horizontal="center"/>
    </xf>
    <xf numFmtId="0" fontId="19" fillId="3" borderId="58" xfId="0" applyFont="1" applyFill="1" applyBorder="1" applyAlignment="1">
      <alignment horizontal="center"/>
    </xf>
    <xf numFmtId="0" fontId="19" fillId="3" borderId="50" xfId="0" applyFont="1" applyFill="1" applyBorder="1" applyAlignment="1">
      <alignment horizontal="center"/>
    </xf>
    <xf numFmtId="0" fontId="19" fillId="3" borderId="53" xfId="0" applyFont="1" applyFill="1" applyBorder="1" applyAlignment="1">
      <alignment horizontal="center"/>
    </xf>
    <xf numFmtId="0" fontId="19" fillId="3" borderId="18" xfId="0" applyFont="1" applyFill="1" applyBorder="1" applyAlignment="1">
      <alignment horizontal="center"/>
    </xf>
    <xf numFmtId="0" fontId="19" fillId="3" borderId="83" xfId="0" applyFont="1" applyFill="1" applyBorder="1" applyAlignment="1">
      <alignment horizontal="center"/>
    </xf>
    <xf numFmtId="0" fontId="19" fillId="3" borderId="7" xfId="0" applyFont="1" applyFill="1" applyBorder="1" applyAlignment="1">
      <alignment horizontal="center"/>
    </xf>
    <xf numFmtId="0" fontId="19" fillId="3" borderId="0" xfId="0" applyFont="1" applyFill="1" applyAlignment="1">
      <alignment horizontal="center"/>
    </xf>
    <xf numFmtId="0" fontId="19" fillId="3" borderId="84" xfId="0" applyFont="1" applyFill="1" applyBorder="1" applyAlignment="1">
      <alignment horizontal="center"/>
    </xf>
    <xf numFmtId="0" fontId="31" fillId="0" borderId="85" xfId="0" applyFont="1" applyBorder="1" applyAlignment="1">
      <alignment horizontal="center"/>
    </xf>
    <xf numFmtId="0" fontId="31" fillId="0" borderId="82" xfId="0" applyFont="1" applyBorder="1" applyAlignment="1">
      <alignment horizontal="center"/>
    </xf>
    <xf numFmtId="3" fontId="10" fillId="0" borderId="10" xfId="0" applyNumberFormat="1" applyFont="1" applyBorder="1" applyAlignment="1">
      <alignment horizontal="left"/>
    </xf>
    <xf numFmtId="0" fontId="6" fillId="0" borderId="12" xfId="0" applyFont="1" applyBorder="1" applyAlignment="1">
      <alignment horizontal="left"/>
    </xf>
    <xf numFmtId="0" fontId="1" fillId="0" borderId="10" xfId="0" applyFont="1" applyBorder="1" applyAlignment="1">
      <alignment horizontal="center"/>
    </xf>
    <xf numFmtId="0" fontId="0" fillId="0" borderId="12" xfId="0"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3" fontId="10" fillId="0" borderId="10" xfId="0" applyNumberFormat="1" applyFont="1" applyBorder="1" applyAlignment="1">
      <alignment horizontal="center"/>
    </xf>
    <xf numFmtId="0" fontId="0" fillId="0" borderId="11" xfId="0" applyBorder="1" applyAlignment="1">
      <alignment horizontal="center"/>
    </xf>
    <xf numFmtId="3" fontId="10" fillId="0" borderId="11" xfId="0" applyNumberFormat="1" applyFont="1" applyBorder="1" applyAlignment="1">
      <alignment horizontal="center"/>
    </xf>
    <xf numFmtId="3" fontId="10" fillId="0" borderId="12" xfId="0" applyNumberFormat="1" applyFont="1" applyBorder="1" applyAlignment="1">
      <alignment horizontal="center"/>
    </xf>
    <xf numFmtId="0" fontId="10" fillId="0" borderId="10" xfId="0" applyFont="1" applyBorder="1" applyAlignment="1">
      <alignment horizontal="right"/>
    </xf>
    <xf numFmtId="0" fontId="10" fillId="0" borderId="12" xfId="0" applyFont="1" applyBorder="1" applyAlignment="1">
      <alignment horizontal="right"/>
    </xf>
    <xf numFmtId="0" fontId="0" fillId="0" borderId="12" xfId="0" applyBorder="1" applyAlignment="1">
      <alignment horizontal="left"/>
    </xf>
    <xf numFmtId="3" fontId="10" fillId="0" borderId="10"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9" fillId="3" borderId="32" xfId="0" applyFont="1" applyFill="1" applyBorder="1" applyAlignment="1">
      <alignment horizontal="center"/>
    </xf>
    <xf numFmtId="0" fontId="19" fillId="3" borderId="33" xfId="0" applyFont="1" applyFill="1" applyBorder="1" applyAlignment="1">
      <alignment horizontal="center"/>
    </xf>
    <xf numFmtId="0" fontId="19" fillId="3" borderId="43" xfId="0" applyFont="1" applyFill="1" applyBorder="1" applyAlignment="1">
      <alignment horizontal="center"/>
    </xf>
    <xf numFmtId="0" fontId="32" fillId="0" borderId="7" xfId="0" applyFont="1" applyBorder="1" applyAlignment="1">
      <alignment horizontal="center"/>
    </xf>
    <xf numFmtId="0" fontId="10" fillId="0" borderId="45" xfId="0" applyFont="1" applyBorder="1" applyAlignment="1">
      <alignment horizontal="center"/>
    </xf>
    <xf numFmtId="0" fontId="10" fillId="0" borderId="35" xfId="0" applyFont="1" applyBorder="1" applyAlignment="1">
      <alignment horizontal="center"/>
    </xf>
    <xf numFmtId="0" fontId="19" fillId="3" borderId="25" xfId="0" applyFont="1" applyFill="1" applyBorder="1" applyAlignment="1">
      <alignment horizontal="center" vertical="center"/>
    </xf>
    <xf numFmtId="0" fontId="19" fillId="3" borderId="42" xfId="0" applyFont="1" applyFill="1" applyBorder="1" applyAlignment="1">
      <alignment horizontal="center"/>
    </xf>
    <xf numFmtId="0" fontId="19" fillId="3" borderId="34" xfId="0" applyFont="1" applyFill="1" applyBorder="1" applyAlignment="1">
      <alignment horizontal="center"/>
    </xf>
    <xf numFmtId="0" fontId="0" fillId="3" borderId="13" xfId="0"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37" xfId="0" applyFill="1" applyBorder="1" applyAlignment="1">
      <alignment horizontal="left"/>
    </xf>
    <xf numFmtId="0" fontId="0" fillId="3" borderId="0" xfId="0" applyFill="1" applyAlignment="1">
      <alignment horizontal="left"/>
    </xf>
    <xf numFmtId="0" fontId="0" fillId="3" borderId="20" xfId="0" applyFill="1" applyBorder="1" applyAlignment="1">
      <alignment horizontal="left"/>
    </xf>
    <xf numFmtId="0" fontId="0" fillId="0" borderId="10" xfId="0" applyBorder="1" applyAlignment="1" applyProtection="1">
      <alignment horizontal="center"/>
      <protection locked="0"/>
    </xf>
    <xf numFmtId="164" fontId="6" fillId="0" borderId="80" xfId="0" applyNumberFormat="1" applyFont="1" applyBorder="1" applyAlignment="1">
      <alignment horizontal="center"/>
    </xf>
    <xf numFmtId="164" fontId="6" fillId="0" borderId="85" xfId="0" applyNumberFormat="1" applyFont="1" applyBorder="1" applyAlignment="1">
      <alignment horizontal="center"/>
    </xf>
    <xf numFmtId="164" fontId="6" fillId="0" borderId="81" xfId="0" applyNumberFormat="1" applyFont="1" applyBorder="1" applyAlignment="1">
      <alignment horizontal="center"/>
    </xf>
    <xf numFmtId="164" fontId="6" fillId="0" borderId="86" xfId="0" applyNumberFormat="1" applyFont="1" applyBorder="1" applyAlignment="1">
      <alignment horizontal="center"/>
    </xf>
    <xf numFmtId="3" fontId="10" fillId="0" borderId="35" xfId="0" applyNumberFormat="1" applyFont="1" applyBorder="1" applyAlignment="1">
      <alignment horizontal="center"/>
    </xf>
    <xf numFmtId="3" fontId="70" fillId="0" borderId="83" xfId="0" applyNumberFormat="1" applyFont="1" applyBorder="1" applyAlignment="1">
      <alignment horizontal="center"/>
    </xf>
    <xf numFmtId="3" fontId="69" fillId="0" borderId="21" xfId="0" applyNumberFormat="1" applyFont="1" applyBorder="1" applyAlignment="1">
      <alignment horizontal="center"/>
    </xf>
    <xf numFmtId="3" fontId="69" fillId="0" borderId="22" xfId="0" applyNumberFormat="1" applyFont="1" applyBorder="1" applyAlignment="1">
      <alignment horizontal="center"/>
    </xf>
    <xf numFmtId="0" fontId="10" fillId="0" borderId="12" xfId="0" applyFont="1" applyBorder="1" applyAlignment="1">
      <alignment horizontal="center"/>
    </xf>
    <xf numFmtId="3" fontId="33" fillId="0" borderId="83" xfId="0" applyNumberFormat="1" applyFont="1"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1" fillId="3" borderId="2" xfId="0" applyFont="1" applyFill="1" applyBorder="1" applyAlignment="1">
      <alignment horizontal="center"/>
    </xf>
    <xf numFmtId="0" fontId="31" fillId="3" borderId="3" xfId="0" applyFont="1" applyFill="1" applyBorder="1" applyAlignment="1">
      <alignment horizontal="center"/>
    </xf>
    <xf numFmtId="0" fontId="31" fillId="3" borderId="4"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2" fillId="0" borderId="10" xfId="0" applyFont="1" applyBorder="1" applyProtection="1">
      <protection locked="0"/>
    </xf>
    <xf numFmtId="0" fontId="0" fillId="0" borderId="12" xfId="0" applyBorder="1" applyProtection="1">
      <protection locked="0"/>
    </xf>
    <xf numFmtId="0" fontId="0" fillId="0" borderId="10" xfId="0" applyBorder="1"/>
    <xf numFmtId="0" fontId="0" fillId="0" borderId="11" xfId="0" applyBorder="1"/>
    <xf numFmtId="0" fontId="0" fillId="0" borderId="12" xfId="0" applyBorder="1"/>
    <xf numFmtId="0" fontId="0" fillId="0" borderId="32" xfId="0" applyBorder="1"/>
    <xf numFmtId="0" fontId="0" fillId="0" borderId="33" xfId="0" applyBorder="1"/>
    <xf numFmtId="0" fontId="0" fillId="0" borderId="34" xfId="0" applyBorder="1"/>
    <xf numFmtId="0" fontId="2" fillId="0" borderId="39" xfId="0" applyFont="1" applyBorder="1" applyAlignment="1" applyProtection="1">
      <alignment horizontal="center"/>
      <protection locked="0"/>
    </xf>
    <xf numFmtId="0" fontId="0" fillId="0" borderId="38" xfId="0" applyBorder="1" applyProtection="1">
      <protection locked="0"/>
    </xf>
    <xf numFmtId="0" fontId="2" fillId="0" borderId="13" xfId="0" applyFont="1" applyBorder="1" applyAlignment="1" applyProtection="1">
      <alignment horizontal="center"/>
      <protection locked="0"/>
    </xf>
    <xf numFmtId="0" fontId="0" fillId="0" borderId="15" xfId="0" applyBorder="1" applyProtection="1">
      <protection locked="0"/>
    </xf>
    <xf numFmtId="0" fontId="0" fillId="0" borderId="13" xfId="0" applyBorder="1" applyProtection="1">
      <protection locked="0"/>
    </xf>
    <xf numFmtId="0" fontId="2" fillId="0" borderId="51" xfId="0" applyFont="1" applyBorder="1" applyAlignment="1" applyProtection="1">
      <alignment horizontal="center"/>
      <protection locked="0"/>
    </xf>
    <xf numFmtId="0" fontId="0" fillId="0" borderId="52" xfId="0" applyBorder="1" applyProtection="1">
      <protection locked="0"/>
    </xf>
    <xf numFmtId="0" fontId="0" fillId="0" borderId="10" xfId="0" applyBorder="1" applyProtection="1">
      <protection locked="0"/>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0" fillId="0" borderId="11" xfId="0" applyBorder="1" applyProtection="1">
      <protection locked="0"/>
    </xf>
    <xf numFmtId="0" fontId="1" fillId="8" borderId="47"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46" xfId="0" applyFont="1" applyFill="1" applyBorder="1" applyAlignment="1">
      <alignment horizontal="center" vertical="center"/>
    </xf>
    <xf numFmtId="0" fontId="76" fillId="8" borderId="10" xfId="0" applyFont="1" applyFill="1" applyBorder="1"/>
    <xf numFmtId="0" fontId="76" fillId="8" borderId="11" xfId="0" applyFont="1" applyFill="1" applyBorder="1"/>
    <xf numFmtId="0" fontId="76" fillId="8" borderId="12" xfId="0" applyFont="1" applyFill="1" applyBorder="1"/>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38" fillId="0" borderId="0" xfId="0" applyFont="1" applyAlignment="1">
      <alignment horizontal="center"/>
    </xf>
    <xf numFmtId="0" fontId="1" fillId="0" borderId="14" xfId="0" applyFont="1" applyBorder="1" applyAlignment="1">
      <alignment horizontal="center"/>
    </xf>
    <xf numFmtId="14" fontId="38" fillId="0" borderId="87" xfId="0" applyNumberFormat="1" applyFont="1" applyBorder="1" applyAlignment="1" applyProtection="1">
      <alignment horizontal="center"/>
      <protection locked="0"/>
    </xf>
    <xf numFmtId="0" fontId="38" fillId="0" borderId="87" xfId="0" applyFont="1"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1" fillId="0" borderId="0" xfId="0" applyFont="1" applyBorder="1" applyAlignment="1">
      <alignment horizontal="center"/>
    </xf>
    <xf numFmtId="0" fontId="38" fillId="0" borderId="78" xfId="0" applyFont="1" applyBorder="1" applyAlignment="1" applyProtection="1">
      <alignment horizontal="center"/>
      <protection locked="0"/>
    </xf>
    <xf numFmtId="0" fontId="38" fillId="0" borderId="79" xfId="0" applyFont="1" applyBorder="1" applyAlignment="1" applyProtection="1">
      <alignment horizontal="center"/>
      <protection locked="0"/>
    </xf>
    <xf numFmtId="0" fontId="38" fillId="0" borderId="0" xfId="0" applyFont="1" applyAlignment="1">
      <alignment horizontal="left" vertical="center"/>
    </xf>
    <xf numFmtId="0" fontId="38" fillId="0" borderId="20" xfId="0" applyFont="1" applyBorder="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applyAlignment="1">
      <alignment horizontal="left" wrapText="1"/>
    </xf>
    <xf numFmtId="0" fontId="39" fillId="0" borderId="0" xfId="0" applyFont="1" applyAlignment="1">
      <alignment horizontal="center" vertical="center"/>
    </xf>
    <xf numFmtId="0" fontId="79" fillId="0" borderId="0" xfId="0" applyFont="1" applyAlignment="1">
      <alignment horizontal="center" wrapText="1"/>
    </xf>
    <xf numFmtId="0" fontId="53" fillId="0" borderId="10" xfId="0" applyFont="1" applyBorder="1" applyAlignment="1">
      <alignment horizontal="center"/>
    </xf>
    <xf numFmtId="0" fontId="53" fillId="0" borderId="12" xfId="0" applyFont="1" applyBorder="1" applyAlignment="1">
      <alignment horizontal="center"/>
    </xf>
    <xf numFmtId="0" fontId="0" fillId="0" borderId="14" xfId="0" applyBorder="1"/>
    <xf numFmtId="0" fontId="0" fillId="0" borderId="15" xfId="0" applyBorder="1"/>
    <xf numFmtId="0" fontId="39" fillId="0" borderId="0" xfId="0" applyFont="1"/>
    <xf numFmtId="0" fontId="0" fillId="0" borderId="0" xfId="0"/>
    <xf numFmtId="0" fontId="29" fillId="0" borderId="10" xfId="0" applyFont="1" applyBorder="1"/>
    <xf numFmtId="0" fontId="18" fillId="0" borderId="10" xfId="0" applyFont="1" applyBorder="1"/>
    <xf numFmtId="0" fontId="18" fillId="0" borderId="11" xfId="0" applyFont="1" applyBorder="1"/>
    <xf numFmtId="0" fontId="29" fillId="0" borderId="10" xfId="0" applyFont="1" applyBorder="1" applyProtection="1">
      <protection locked="0"/>
    </xf>
    <xf numFmtId="0" fontId="46" fillId="10" borderId="1" xfId="0" applyFont="1" applyFill="1" applyBorder="1" applyAlignment="1">
      <alignment horizontal="center"/>
    </xf>
    <xf numFmtId="0" fontId="43" fillId="0" borderId="0" xfId="0" applyFont="1" applyAlignment="1">
      <alignment horizontal="center" vertical="center" wrapText="1"/>
    </xf>
    <xf numFmtId="0" fontId="44" fillId="10" borderId="2" xfId="0" applyFont="1" applyFill="1" applyBorder="1" applyAlignment="1">
      <alignment horizontal="center" wrapText="1"/>
    </xf>
    <xf numFmtId="0" fontId="44" fillId="10" borderId="4" xfId="0" applyFont="1" applyFill="1" applyBorder="1" applyAlignment="1">
      <alignment horizontal="center" wrapText="1"/>
    </xf>
    <xf numFmtId="0" fontId="63" fillId="3" borderId="2" xfId="0" applyFont="1" applyFill="1" applyBorder="1" applyAlignment="1" applyProtection="1">
      <alignment horizontal="center"/>
      <protection locked="0"/>
    </xf>
    <xf numFmtId="0" fontId="63" fillId="3" borderId="4" xfId="0" applyFont="1" applyFill="1" applyBorder="1" applyAlignment="1" applyProtection="1">
      <alignment horizontal="center"/>
      <protection locked="0"/>
    </xf>
    <xf numFmtId="0" fontId="44" fillId="10" borderId="2" xfId="0" applyFont="1" applyFill="1" applyBorder="1" applyAlignment="1">
      <alignment horizontal="center"/>
    </xf>
    <xf numFmtId="0" fontId="44" fillId="10" borderId="4" xfId="0" applyFont="1" applyFill="1" applyBorder="1" applyAlignment="1">
      <alignment horizontal="center"/>
    </xf>
    <xf numFmtId="0" fontId="47" fillId="10" borderId="2" xfId="0" applyFont="1" applyFill="1" applyBorder="1" applyAlignment="1">
      <alignment horizontal="center"/>
    </xf>
    <xf numFmtId="0" fontId="47" fillId="10" borderId="3" xfId="0" applyFont="1" applyFill="1" applyBorder="1" applyAlignment="1">
      <alignment horizontal="center"/>
    </xf>
    <xf numFmtId="0" fontId="47" fillId="10" borderId="4" xfId="0" applyFont="1" applyFill="1" applyBorder="1" applyAlignment="1">
      <alignment horizontal="center"/>
    </xf>
    <xf numFmtId="0" fontId="38" fillId="0" borderId="2" xfId="0" applyFont="1" applyBorder="1" applyAlignment="1" applyProtection="1">
      <alignment horizontal="left" wrapText="1"/>
      <protection locked="0"/>
    </xf>
    <xf numFmtId="0" fontId="38" fillId="0" borderId="4" xfId="0" applyFont="1" applyBorder="1" applyAlignment="1" applyProtection="1">
      <alignment horizontal="left" wrapText="1"/>
      <protection locked="0"/>
    </xf>
    <xf numFmtId="0" fontId="44" fillId="10" borderId="1" xfId="0" applyFont="1" applyFill="1" applyBorder="1" applyAlignment="1" applyProtection="1">
      <alignment horizontal="center"/>
      <protection locked="0"/>
    </xf>
    <xf numFmtId="14" fontId="0" fillId="6" borderId="5" xfId="0" applyNumberFormat="1" applyFill="1" applyBorder="1" applyAlignment="1" applyProtection="1">
      <alignment horizontal="center"/>
      <protection locked="0"/>
    </xf>
    <xf numFmtId="0" fontId="0" fillId="6" borderId="48" xfId="0" applyFill="1" applyBorder="1" applyAlignment="1" applyProtection="1">
      <alignment horizontal="center"/>
      <protection locked="0"/>
    </xf>
    <xf numFmtId="0" fontId="46" fillId="10" borderId="2" xfId="0" applyFont="1" applyFill="1" applyBorder="1" applyAlignment="1">
      <alignment horizontal="center"/>
    </xf>
    <xf numFmtId="0" fontId="46" fillId="10" borderId="3" xfId="0" applyFont="1" applyFill="1" applyBorder="1" applyAlignment="1">
      <alignment horizontal="center"/>
    </xf>
    <xf numFmtId="0" fontId="46" fillId="10" borderId="4" xfId="0" applyFont="1" applyFill="1" applyBorder="1" applyAlignment="1">
      <alignment horizontal="center"/>
    </xf>
    <xf numFmtId="0" fontId="41" fillId="0" borderId="0" xfId="0" applyFont="1" applyAlignment="1">
      <alignment horizontal="center" vertical="center" wrapText="1"/>
    </xf>
    <xf numFmtId="0" fontId="53" fillId="0" borderId="1" xfId="0" applyFont="1" applyBorder="1" applyAlignment="1">
      <alignment horizontal="center" vertical="center"/>
    </xf>
    <xf numFmtId="0" fontId="62" fillId="0" borderId="1" xfId="0" applyFont="1" applyBorder="1" applyAlignment="1">
      <alignment horizontal="center" vertical="center"/>
    </xf>
    <xf numFmtId="0" fontId="59" fillId="0" borderId="56" xfId="0" applyFont="1" applyBorder="1" applyAlignment="1">
      <alignment horizontal="center" wrapText="1"/>
    </xf>
    <xf numFmtId="0" fontId="59" fillId="0" borderId="53" xfId="0" applyFont="1" applyBorder="1" applyAlignment="1">
      <alignment horizontal="center" wrapText="1"/>
    </xf>
    <xf numFmtId="0" fontId="60"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44" xfId="0" applyFont="1" applyBorder="1" applyAlignment="1">
      <alignment horizontal="center" vertical="center" wrapText="1"/>
    </xf>
    <xf numFmtId="0" fontId="53" fillId="0" borderId="1" xfId="0" applyFont="1" applyBorder="1" applyAlignment="1">
      <alignment horizontal="center" wrapText="1"/>
    </xf>
    <xf numFmtId="0" fontId="60" fillId="0" borderId="1" xfId="0" applyFont="1" applyBorder="1" applyAlignment="1">
      <alignment horizontal="center" vertical="center" wrapText="1"/>
    </xf>
    <xf numFmtId="0" fontId="0" fillId="0" borderId="1" xfId="0" applyBorder="1" applyAlignment="1">
      <alignment horizontal="center" wrapText="1"/>
    </xf>
    <xf numFmtId="0" fontId="52" fillId="0" borderId="0" xfId="0" applyFont="1" applyAlignment="1">
      <alignment horizontal="center" vertical="center" wrapText="1"/>
    </xf>
    <xf numFmtId="0" fontId="38" fillId="0" borderId="1" xfId="0" applyFont="1" applyBorder="1" applyAlignment="1">
      <alignment horizontal="center" wrapText="1"/>
    </xf>
    <xf numFmtId="0" fontId="53" fillId="0" borderId="56" xfId="0" applyFont="1" applyBorder="1" applyAlignment="1">
      <alignment horizontal="center" wrapText="1"/>
    </xf>
    <xf numFmtId="0" fontId="53" fillId="0" borderId="53" xfId="0" applyFont="1" applyBorder="1" applyAlignment="1">
      <alignment horizontal="center" wrapText="1"/>
    </xf>
    <xf numFmtId="0" fontId="54" fillId="0" borderId="5" xfId="0" applyFont="1" applyBorder="1" applyAlignment="1">
      <alignment horizontal="center" wrapText="1"/>
    </xf>
    <xf numFmtId="0" fontId="55" fillId="0" borderId="6" xfId="0" applyFont="1" applyBorder="1" applyAlignment="1">
      <alignment horizontal="center" wrapText="1"/>
    </xf>
    <xf numFmtId="0" fontId="55" fillId="0" borderId="48" xfId="0" applyFont="1" applyBorder="1" applyAlignment="1">
      <alignment horizontal="center" wrapText="1"/>
    </xf>
    <xf numFmtId="0" fontId="55" fillId="0" borderId="41" xfId="0" applyFont="1" applyBorder="1" applyAlignment="1">
      <alignment horizontal="center" wrapText="1"/>
    </xf>
    <xf numFmtId="0" fontId="55" fillId="0" borderId="7" xfId="0" applyFont="1" applyBorder="1" applyAlignment="1">
      <alignment horizontal="center" wrapText="1"/>
    </xf>
    <xf numFmtId="0" fontId="55" fillId="0" borderId="44" xfId="0" applyFont="1" applyBorder="1" applyAlignment="1">
      <alignment horizontal="center" wrapText="1"/>
    </xf>
    <xf numFmtId="0" fontId="56" fillId="0" borderId="56" xfId="0" applyFont="1" applyBorder="1" applyAlignment="1">
      <alignment horizontal="center" wrapText="1"/>
    </xf>
    <xf numFmtId="0" fontId="56" fillId="0" borderId="53" xfId="0" applyFont="1" applyBorder="1" applyAlignment="1">
      <alignment horizont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44" xfId="0" applyFont="1" applyBorder="1" applyAlignment="1">
      <alignment horizontal="center" vertical="center" wrapText="1"/>
    </xf>
    <xf numFmtId="0" fontId="33" fillId="0" borderId="45" xfId="0" applyFont="1" applyBorder="1" applyAlignment="1" applyProtection="1">
      <alignment horizontal="center"/>
      <protection locked="0"/>
    </xf>
    <xf numFmtId="0" fontId="33" fillId="0" borderId="16" xfId="0" applyFont="1" applyBorder="1" applyAlignment="1" applyProtection="1">
      <alignment horizontal="center"/>
      <protection locked="0"/>
    </xf>
    <xf numFmtId="0" fontId="19" fillId="3" borderId="85" xfId="0" applyFont="1" applyFill="1" applyBorder="1" applyAlignment="1">
      <alignment horizontal="center" vertical="center"/>
    </xf>
    <xf numFmtId="0" fontId="19" fillId="3" borderId="82" xfId="0" applyFont="1" applyFill="1" applyBorder="1" applyAlignment="1">
      <alignment horizontal="center" vertical="center"/>
    </xf>
    <xf numFmtId="0" fontId="19" fillId="3" borderId="28" xfId="0" applyFont="1" applyFill="1" applyBorder="1" applyAlignment="1">
      <alignment horizontal="center" vertical="center"/>
    </xf>
    <xf numFmtId="0" fontId="33" fillId="0" borderId="90" xfId="0" applyFont="1" applyBorder="1" applyAlignment="1" applyProtection="1">
      <alignment horizontal="center" vertical="center"/>
      <protection locked="0"/>
    </xf>
  </cellXfs>
  <cellStyles count="8">
    <cellStyle name="Comma" xfId="6" builtinId="3"/>
    <cellStyle name="Currency" xfId="2" builtinId="4"/>
    <cellStyle name="Currency 2" xfId="4"/>
    <cellStyle name="Hyperlink" xfId="1" builtinId="8"/>
    <cellStyle name="Normal" xfId="0" builtinId="0"/>
    <cellStyle name="Normal 2" xfId="3"/>
    <cellStyle name="Percent" xfId="7" builtinId="5"/>
    <cellStyle name="Style 1" xfId="5"/>
  </cellStyles>
  <dxfs count="4">
    <dxf>
      <fill>
        <patternFill>
          <bgColor theme="5" tint="0.79998168889431442"/>
        </patternFill>
      </fill>
      <border>
        <left style="thin">
          <color auto="1"/>
        </left>
        <right style="thin">
          <color auto="1"/>
        </right>
        <top style="thin">
          <color auto="1"/>
        </top>
        <bottom style="thin">
          <color auto="1"/>
        </bottom>
        <vertical/>
        <horizontal/>
      </border>
    </dxf>
    <dxf>
      <font>
        <color rgb="FFFF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FF5050"/>
        </patternFill>
      </fill>
    </dxf>
  </dxfs>
  <tableStyles count="0" defaultTableStyle="TableStyleMedium2" defaultPivotStyle="PivotStyleLight16"/>
  <colors>
    <mruColors>
      <color rgb="FF86C686"/>
      <color rgb="FFFF5050"/>
      <color rgb="FFC0E2C0"/>
      <color rgb="FF073C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457200</xdr:colOff>
          <xdr:row>32</xdr:row>
          <xdr:rowOff>180975</xdr:rowOff>
        </xdr:from>
        <xdr:to>
          <xdr:col>8</xdr:col>
          <xdr:colOff>781050</xdr:colOff>
          <xdr:row>34</xdr:row>
          <xdr:rowOff>9525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33</xdr:row>
          <xdr:rowOff>161925</xdr:rowOff>
        </xdr:from>
        <xdr:to>
          <xdr:col>8</xdr:col>
          <xdr:colOff>714375</xdr:colOff>
          <xdr:row>35</xdr:row>
          <xdr:rowOff>19050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6</xdr:col>
          <xdr:colOff>295275</xdr:colOff>
          <xdr:row>34</xdr:row>
          <xdr:rowOff>38100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0</xdr:rowOff>
        </xdr:from>
        <xdr:to>
          <xdr:col>6</xdr:col>
          <xdr:colOff>295275</xdr:colOff>
          <xdr:row>35</xdr:row>
          <xdr:rowOff>47625</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0</xdr:rowOff>
        </xdr:from>
        <xdr:to>
          <xdr:col>6</xdr:col>
          <xdr:colOff>295275</xdr:colOff>
          <xdr:row>36</xdr:row>
          <xdr:rowOff>19050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209550</xdr:rowOff>
        </xdr:from>
        <xdr:to>
          <xdr:col>6</xdr:col>
          <xdr:colOff>295275</xdr:colOff>
          <xdr:row>37</xdr:row>
          <xdr:rowOff>9525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0</xdr:rowOff>
        </xdr:from>
        <xdr:to>
          <xdr:col>6</xdr:col>
          <xdr:colOff>304800</xdr:colOff>
          <xdr:row>38</xdr:row>
          <xdr:rowOff>9525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0</xdr:rowOff>
        </xdr:from>
        <xdr:to>
          <xdr:col>6</xdr:col>
          <xdr:colOff>304800</xdr:colOff>
          <xdr:row>39</xdr:row>
          <xdr:rowOff>9525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200025</xdr:rowOff>
        </xdr:from>
        <xdr:to>
          <xdr:col>6</xdr:col>
          <xdr:colOff>304800</xdr:colOff>
          <xdr:row>39</xdr:row>
          <xdr:rowOff>190500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923925</xdr:colOff>
      <xdr:row>5</xdr:row>
      <xdr:rowOff>114300</xdr:rowOff>
    </xdr:to>
    <xdr:pic>
      <xdr:nvPicPr>
        <xdr:cNvPr id="290" name="Picture 289">
          <a:extLst>
            <a:ext uri="{FF2B5EF4-FFF2-40B4-BE49-F238E27FC236}">
              <a16:creationId xmlns:a16="http://schemas.microsoft.com/office/drawing/2014/main" id="{00000000-0008-0000-0000-000022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2375" cy="11334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771525</xdr:colOff>
          <xdr:row>14</xdr:row>
          <xdr:rowOff>38100</xdr:rowOff>
        </xdr:from>
        <xdr:to>
          <xdr:col>4</xdr:col>
          <xdr:colOff>19050</xdr:colOff>
          <xdr:row>14</xdr:row>
          <xdr:rowOff>171450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3</xdr:col>
          <xdr:colOff>257175</xdr:colOff>
          <xdr:row>59</xdr:row>
          <xdr:rowOff>180975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0</xdr:rowOff>
        </xdr:from>
        <xdr:to>
          <xdr:col>5</xdr:col>
          <xdr:colOff>257175</xdr:colOff>
          <xdr:row>59</xdr:row>
          <xdr:rowOff>190500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9525</xdr:rowOff>
        </xdr:from>
        <xdr:to>
          <xdr:col>7</xdr:col>
          <xdr:colOff>247650</xdr:colOff>
          <xdr:row>59</xdr:row>
          <xdr:rowOff>209550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200025</xdr:rowOff>
        </xdr:from>
        <xdr:to>
          <xdr:col>10</xdr:col>
          <xdr:colOff>247650</xdr:colOff>
          <xdr:row>61</xdr:row>
          <xdr:rowOff>9525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59</xdr:row>
          <xdr:rowOff>19050</xdr:rowOff>
        </xdr:from>
        <xdr:to>
          <xdr:col>1</xdr:col>
          <xdr:colOff>247650</xdr:colOff>
          <xdr:row>59</xdr:row>
          <xdr:rowOff>209550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59</xdr:row>
          <xdr:rowOff>190500</xdr:rowOff>
        </xdr:from>
        <xdr:to>
          <xdr:col>7</xdr:col>
          <xdr:colOff>314325</xdr:colOff>
          <xdr:row>61</xdr:row>
          <xdr:rowOff>19050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133350</xdr:rowOff>
        </xdr:from>
        <xdr:to>
          <xdr:col>12</xdr:col>
          <xdr:colOff>266700</xdr:colOff>
          <xdr:row>61</xdr:row>
          <xdr:rowOff>57150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58</xdr:row>
          <xdr:rowOff>190500</xdr:rowOff>
        </xdr:from>
        <xdr:to>
          <xdr:col>12</xdr:col>
          <xdr:colOff>247650</xdr:colOff>
          <xdr:row>59</xdr:row>
          <xdr:rowOff>228600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1266825</xdr:colOff>
          <xdr:row>59</xdr:row>
          <xdr:rowOff>180975</xdr:rowOff>
        </xdr:from>
        <xdr:to>
          <xdr:col>8</xdr:col>
          <xdr:colOff>247650</xdr:colOff>
          <xdr:row>61</xdr:row>
          <xdr:rowOff>9525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60</xdr:row>
          <xdr:rowOff>152400</xdr:rowOff>
        </xdr:from>
        <xdr:to>
          <xdr:col>4</xdr:col>
          <xdr:colOff>685800</xdr:colOff>
          <xdr:row>62</xdr:row>
          <xdr:rowOff>28575</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200025</xdr:rowOff>
        </xdr:from>
        <xdr:to>
          <xdr:col>8</xdr:col>
          <xdr:colOff>285750</xdr:colOff>
          <xdr:row>62</xdr:row>
          <xdr:rowOff>38100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133350</xdr:rowOff>
        </xdr:from>
        <xdr:to>
          <xdr:col>8</xdr:col>
          <xdr:colOff>257175</xdr:colOff>
          <xdr:row>60</xdr:row>
          <xdr:rowOff>9525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58</xdr:row>
          <xdr:rowOff>133350</xdr:rowOff>
        </xdr:from>
        <xdr:to>
          <xdr:col>10</xdr:col>
          <xdr:colOff>266700</xdr:colOff>
          <xdr:row>60</xdr:row>
          <xdr:rowOff>9525</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200025</xdr:rowOff>
        </xdr:from>
        <xdr:to>
          <xdr:col>4</xdr:col>
          <xdr:colOff>552450</xdr:colOff>
          <xdr:row>61</xdr:row>
          <xdr:rowOff>19050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2114550</xdr:colOff>
      <xdr:row>0</xdr:row>
      <xdr:rowOff>1381125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
          <a:ext cx="2095500" cy="138112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390525</xdr:colOff>
          <xdr:row>30</xdr:row>
          <xdr:rowOff>114300</xdr:rowOff>
        </xdr:from>
        <xdr:to>
          <xdr:col>17</xdr:col>
          <xdr:colOff>523875</xdr:colOff>
          <xdr:row>31</xdr:row>
          <xdr:rowOff>57150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466725</xdr:colOff>
          <xdr:row>9</xdr:row>
          <xdr:rowOff>47625</xdr:rowOff>
        </xdr:from>
        <xdr:to>
          <xdr:col>5</xdr:col>
          <xdr:colOff>104775</xdr:colOff>
          <xdr:row>10</xdr:row>
          <xdr:rowOff>47625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123825</xdr:rowOff>
    </xdr:from>
    <xdr:ext cx="184731" cy="26456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5722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risk-AIM\AIMShare\Sharepoint\Quantum%20Risk%20Solutions\Quantum%20Risk%20Solutions%20Team%20Site%20-%20Shared\4%20QRS%20Apps\QRS%20TRUCKING%20APP%204%204%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point/Quantum%20Risk%20Solutions/Quantum%20Risk%20Solutions%20Team%20Site%20-%20Shared/4%20QRS%20Apps/QRS%20TRUCKING%20APP%204%204%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point/Quantum%20Risk%20Solutions/Quantum%20Risk%20Solutions%20Team%20Site%20-%20Shared/4%20QRS%20Apps/QRS%20TOW%20APP%20w%20updated%20LC%20and%20Telematic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 SCHEDULE"/>
      <sheetName val="EMPLOYEE INFORMATION"/>
      <sheetName val="HISTORICAL DATA"/>
      <sheetName val="Source On Boarding Sheet"/>
      <sheetName val="Sheet1"/>
      <sheetName val="Sheet2"/>
      <sheetName val="Sheet3"/>
      <sheetName val="Equipment List"/>
      <sheetName val="Drivers List"/>
      <sheetName val="AI. Coding- DO NOT DELETE"/>
      <sheetName val="GI. Coding -DO NOT DELETE"/>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REQUIREMENTS"/>
      <sheetName val="APPLICATION"/>
      <sheetName val="AUTO REPAIR INFO"/>
      <sheetName val="UNIT SCHEDULE"/>
      <sheetName val="LOSS PAYEE ADDITONAL INSUREDS "/>
      <sheetName val="EMPLOYEE INFORMATION"/>
      <sheetName val=" dropdown LP"/>
      <sheetName val="LOCATION SCHEDULE"/>
      <sheetName val="drop down info"/>
      <sheetName val="Data Sub Agrmt"/>
      <sheetName val="HISTORICAL DATA"/>
      <sheetName val="PRIOR EXPERIENCE"/>
      <sheetName val="Source On Boarding Sheet (2)"/>
      <sheetName val="dropdown status"/>
      <sheetName val="AI. Coding- DO NOT DELETE"/>
      <sheetName val="GI. Coding -DO NOT 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26.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ronald.ramsey@reliancepartners.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80"/>
  <sheetViews>
    <sheetView showGridLines="0" tabSelected="1" showWhiteSpace="0" topLeftCell="B1" zoomScaleNormal="100" workbookViewId="0">
      <selection activeCell="D10" sqref="D10"/>
    </sheetView>
  </sheetViews>
  <sheetFormatPr defaultColWidth="9.140625" defaultRowHeight="14.25" x14ac:dyDescent="0.2"/>
  <cols>
    <col min="1" max="1" width="5.85546875" style="3" hidden="1" customWidth="1"/>
    <col min="2" max="2" width="19.42578125" style="3" customWidth="1"/>
    <col min="3" max="3" width="23.140625" style="3" customWidth="1"/>
    <col min="4" max="4" width="22.42578125" style="3" customWidth="1"/>
    <col min="5" max="5" width="12.7109375" style="3" customWidth="1"/>
    <col min="6" max="6" width="11.28515625" style="3" customWidth="1"/>
    <col min="7" max="7" width="10.140625" style="3" customWidth="1"/>
    <col min="8" max="8" width="16.140625" style="3" customWidth="1"/>
    <col min="9" max="9" width="13.140625" style="3" customWidth="1"/>
    <col min="10" max="10" width="15.7109375" style="3" customWidth="1"/>
    <col min="11" max="11" width="15.42578125" style="3" customWidth="1"/>
    <col min="12" max="12" width="10.7109375" style="3" customWidth="1"/>
    <col min="13" max="13" width="14.140625" style="3" customWidth="1"/>
    <col min="14" max="15" width="10.7109375" style="3" customWidth="1"/>
    <col min="16" max="16" width="13.85546875" style="3" customWidth="1"/>
    <col min="17" max="17" width="9.140625" style="3"/>
    <col min="18" max="18" width="9.140625" style="3" hidden="1" customWidth="1"/>
    <col min="19" max="19" width="23.7109375" style="3" customWidth="1"/>
    <col min="20" max="20" width="18.5703125" style="44" customWidth="1"/>
    <col min="21" max="21" width="10.5703125" style="3" customWidth="1"/>
    <col min="22" max="23" width="12.7109375" style="3" customWidth="1"/>
    <col min="24" max="24" width="10.140625" style="42" customWidth="1"/>
    <col min="25" max="25" width="5.5703125" style="3" customWidth="1"/>
    <col min="26" max="26" width="10.28515625" style="3" customWidth="1"/>
    <col min="27" max="27" width="8" style="3" customWidth="1"/>
    <col min="28" max="28" width="22.28515625" style="3" customWidth="1"/>
    <col min="29" max="29" width="9.5703125" style="3" customWidth="1"/>
    <col min="30" max="31" width="15.28515625" style="3" customWidth="1"/>
    <col min="32" max="32" width="15.140625" style="3" customWidth="1"/>
    <col min="33" max="16384" width="9.140625" style="3"/>
  </cols>
  <sheetData>
    <row r="1" spans="2:22" ht="23.25" x14ac:dyDescent="0.3">
      <c r="K1" s="438" t="s">
        <v>280</v>
      </c>
      <c r="L1" s="438"/>
      <c r="M1" s="438"/>
      <c r="N1" s="438"/>
      <c r="O1" s="438"/>
    </row>
    <row r="2" spans="2:22" x14ac:dyDescent="0.2">
      <c r="K2" s="439" t="s">
        <v>281</v>
      </c>
      <c r="L2" s="439"/>
      <c r="M2" s="439"/>
      <c r="N2" s="439"/>
      <c r="O2" s="439"/>
    </row>
    <row r="4" spans="2:22" x14ac:dyDescent="0.2">
      <c r="K4" s="440" t="s">
        <v>282</v>
      </c>
      <c r="L4" s="440"/>
      <c r="M4" s="440"/>
      <c r="N4" s="440"/>
      <c r="O4" s="440"/>
    </row>
    <row r="5" spans="2:22" ht="14.25" customHeight="1" x14ac:dyDescent="0.2">
      <c r="B5" s="321"/>
      <c r="C5" s="321"/>
      <c r="D5" s="321"/>
      <c r="E5" s="321"/>
      <c r="F5" s="321"/>
      <c r="G5" s="321"/>
      <c r="H5" s="321"/>
      <c r="I5" s="321"/>
      <c r="K5" s="440" t="s">
        <v>283</v>
      </c>
      <c r="L5" s="440"/>
      <c r="M5" s="440"/>
      <c r="N5" s="440"/>
      <c r="O5" s="440"/>
    </row>
    <row r="6" spans="2:22" x14ac:dyDescent="0.2">
      <c r="B6" s="468" t="s">
        <v>417</v>
      </c>
      <c r="C6" s="468"/>
      <c r="D6" s="468"/>
      <c r="E6" s="468"/>
      <c r="F6" s="468"/>
      <c r="G6" s="468"/>
      <c r="H6" s="468"/>
      <c r="I6" s="468"/>
      <c r="J6" s="468"/>
      <c r="K6" s="468"/>
      <c r="L6" s="468"/>
      <c r="M6" s="468"/>
      <c r="N6" s="468"/>
      <c r="O6" s="468"/>
    </row>
    <row r="7" spans="2:22" x14ac:dyDescent="0.2">
      <c r="B7" s="468"/>
      <c r="C7" s="468"/>
      <c r="D7" s="468"/>
      <c r="E7" s="468"/>
      <c r="F7" s="468"/>
      <c r="G7" s="468"/>
      <c r="H7" s="468"/>
      <c r="I7" s="468"/>
      <c r="J7" s="468"/>
      <c r="K7" s="468"/>
      <c r="L7" s="468"/>
      <c r="M7" s="468"/>
      <c r="N7" s="468"/>
      <c r="O7" s="468"/>
    </row>
    <row r="8" spans="2:22" ht="15" thickBot="1" x14ac:dyDescent="0.25">
      <c r="B8" s="469"/>
      <c r="C8" s="469"/>
      <c r="D8" s="469"/>
      <c r="E8" s="469"/>
      <c r="F8" s="469"/>
      <c r="G8" s="469"/>
      <c r="H8" s="469"/>
      <c r="I8" s="469"/>
      <c r="J8" s="469"/>
      <c r="K8" s="469"/>
      <c r="L8" s="469"/>
      <c r="M8" s="469"/>
      <c r="N8" s="469"/>
      <c r="O8" s="469"/>
    </row>
    <row r="9" spans="2:22" ht="15" customHeight="1" thickBot="1" x14ac:dyDescent="0.25">
      <c r="B9" s="757" t="s">
        <v>127</v>
      </c>
      <c r="C9" s="758"/>
      <c r="D9" s="759" t="s">
        <v>431</v>
      </c>
      <c r="E9" s="454" t="s">
        <v>69</v>
      </c>
      <c r="F9" s="458"/>
      <c r="G9" s="470" t="s">
        <v>3</v>
      </c>
      <c r="H9" s="471"/>
      <c r="I9" s="472"/>
      <c r="J9" s="63" t="s">
        <v>5</v>
      </c>
      <c r="K9" s="64" t="s">
        <v>141</v>
      </c>
      <c r="L9" s="473" t="s">
        <v>70</v>
      </c>
      <c r="M9" s="474"/>
      <c r="N9" s="474"/>
      <c r="O9" s="475"/>
      <c r="S9" s="548"/>
      <c r="T9" s="549"/>
      <c r="U9" s="549"/>
      <c r="V9" s="549"/>
    </row>
    <row r="10" spans="2:22" ht="15.75" thickBot="1" x14ac:dyDescent="0.3">
      <c r="B10" s="755"/>
      <c r="C10" s="756"/>
      <c r="D10" s="760"/>
      <c r="E10" s="476"/>
      <c r="F10" s="477"/>
      <c r="G10" s="478"/>
      <c r="H10" s="479"/>
      <c r="I10" s="480"/>
      <c r="J10" s="211"/>
      <c r="K10" s="212"/>
      <c r="L10" s="481"/>
      <c r="M10" s="482"/>
      <c r="N10" s="482"/>
      <c r="O10" s="483"/>
    </row>
    <row r="11" spans="2:22" ht="15" thickBot="1" x14ac:dyDescent="0.25">
      <c r="B11" s="454" t="s">
        <v>71</v>
      </c>
      <c r="C11" s="455"/>
      <c r="D11" s="455"/>
      <c r="E11" s="455"/>
      <c r="F11" s="455"/>
      <c r="G11" s="455"/>
      <c r="H11" s="455"/>
      <c r="I11" s="458"/>
      <c r="J11" s="459" t="s">
        <v>427</v>
      </c>
      <c r="K11" s="460"/>
      <c r="L11" s="461"/>
      <c r="M11" s="454" t="s">
        <v>428</v>
      </c>
      <c r="N11" s="455"/>
      <c r="O11" s="458"/>
    </row>
    <row r="12" spans="2:22" ht="15.75" thickBot="1" x14ac:dyDescent="0.3">
      <c r="B12" s="462"/>
      <c r="C12" s="463"/>
      <c r="D12" s="463"/>
      <c r="E12" s="463"/>
      <c r="F12" s="463"/>
      <c r="G12" s="463"/>
      <c r="H12" s="463"/>
      <c r="I12" s="464"/>
      <c r="J12" s="465"/>
      <c r="K12" s="466"/>
      <c r="L12" s="467"/>
      <c r="M12" s="502" t="s">
        <v>144</v>
      </c>
      <c r="N12" s="503"/>
      <c r="O12" s="504"/>
    </row>
    <row r="13" spans="2:22" ht="39.6" customHeight="1" thickBot="1" x14ac:dyDescent="0.3">
      <c r="B13" s="505" t="s">
        <v>183</v>
      </c>
      <c r="C13" s="506"/>
      <c r="D13" s="507"/>
      <c r="E13" s="508" t="s">
        <v>10</v>
      </c>
      <c r="F13" s="509"/>
      <c r="G13" s="134" t="s">
        <v>11</v>
      </c>
      <c r="H13" s="78" t="s">
        <v>12</v>
      </c>
      <c r="I13" s="78" t="s">
        <v>13</v>
      </c>
      <c r="J13" s="128" t="s">
        <v>73</v>
      </c>
      <c r="K13" s="510" t="s">
        <v>244</v>
      </c>
      <c r="L13" s="511"/>
      <c r="M13" s="127" t="s">
        <v>239</v>
      </c>
      <c r="N13" s="512" t="s">
        <v>240</v>
      </c>
      <c r="O13" s="513"/>
    </row>
    <row r="14" spans="2:22" ht="15.75" thickBot="1" x14ac:dyDescent="0.3">
      <c r="B14" s="567"/>
      <c r="C14" s="568"/>
      <c r="D14" s="464"/>
      <c r="E14" s="462"/>
      <c r="F14" s="464"/>
      <c r="G14" s="214"/>
      <c r="H14" s="213"/>
      <c r="I14" s="215"/>
      <c r="J14" s="215"/>
      <c r="K14" s="529"/>
      <c r="L14" s="531"/>
      <c r="M14" s="216" t="s">
        <v>245</v>
      </c>
      <c r="N14" s="565"/>
      <c r="O14" s="566"/>
    </row>
    <row r="15" spans="2:22" ht="15.75" customHeight="1" thickBot="1" x14ac:dyDescent="0.25">
      <c r="B15" s="408" t="s">
        <v>149</v>
      </c>
      <c r="C15" s="409"/>
      <c r="D15" s="391"/>
      <c r="E15" s="508" t="s">
        <v>10</v>
      </c>
      <c r="F15" s="509"/>
      <c r="G15" s="135" t="s">
        <v>11</v>
      </c>
      <c r="H15" s="78" t="s">
        <v>12</v>
      </c>
      <c r="I15" s="78" t="s">
        <v>13</v>
      </c>
      <c r="J15" s="508" t="s">
        <v>242</v>
      </c>
      <c r="K15" s="509"/>
      <c r="L15" s="508" t="s">
        <v>243</v>
      </c>
      <c r="M15" s="509"/>
      <c r="N15" s="427" t="s">
        <v>14</v>
      </c>
      <c r="O15" s="428"/>
    </row>
    <row r="16" spans="2:22" ht="15.75" thickBot="1" x14ac:dyDescent="0.3">
      <c r="B16" s="514"/>
      <c r="C16" s="515"/>
      <c r="D16" s="464"/>
      <c r="E16" s="462"/>
      <c r="F16" s="464"/>
      <c r="G16" s="215"/>
      <c r="H16" s="215"/>
      <c r="I16" s="213"/>
      <c r="J16" s="462"/>
      <c r="K16" s="464"/>
      <c r="L16" s="516"/>
      <c r="M16" s="517"/>
      <c r="N16" s="518"/>
      <c r="O16" s="519"/>
    </row>
    <row r="17" spans="2:24" ht="15" thickBot="1" x14ac:dyDescent="0.25">
      <c r="B17" s="459" t="s">
        <v>241</v>
      </c>
      <c r="C17" s="460"/>
      <c r="D17" s="460"/>
      <c r="E17" s="461"/>
      <c r="F17" s="454" t="s">
        <v>3</v>
      </c>
      <c r="G17" s="455"/>
      <c r="H17" s="458"/>
      <c r="I17" s="454" t="s">
        <v>14</v>
      </c>
      <c r="J17" s="458"/>
      <c r="K17" s="454" t="s">
        <v>74</v>
      </c>
      <c r="L17" s="455"/>
      <c r="M17" s="458"/>
      <c r="N17" s="520" t="s">
        <v>70</v>
      </c>
      <c r="O17" s="521"/>
    </row>
    <row r="18" spans="2:24" ht="15.75" thickBot="1" x14ac:dyDescent="0.3">
      <c r="B18" s="484"/>
      <c r="C18" s="485"/>
      <c r="D18" s="485"/>
      <c r="E18" s="486"/>
      <c r="F18" s="487"/>
      <c r="G18" s="488"/>
      <c r="H18" s="489"/>
      <c r="I18" s="490"/>
      <c r="J18" s="491"/>
      <c r="K18" s="492"/>
      <c r="L18" s="493"/>
      <c r="M18" s="494"/>
      <c r="N18" s="456"/>
      <c r="O18" s="457"/>
    </row>
    <row r="19" spans="2:24" ht="15" thickBot="1" x14ac:dyDescent="0.25">
      <c r="B19" s="498" t="s">
        <v>72</v>
      </c>
      <c r="C19" s="499"/>
      <c r="D19" s="79" t="s">
        <v>150</v>
      </c>
      <c r="E19" s="80" t="s">
        <v>6</v>
      </c>
      <c r="F19" s="500" t="s">
        <v>76</v>
      </c>
      <c r="G19" s="501"/>
      <c r="H19" s="459" t="s">
        <v>75</v>
      </c>
      <c r="I19" s="460"/>
      <c r="J19" s="461"/>
      <c r="K19" s="522" t="s">
        <v>160</v>
      </c>
      <c r="L19" s="523"/>
      <c r="M19" s="523"/>
      <c r="N19" s="523"/>
      <c r="O19" s="524"/>
    </row>
    <row r="20" spans="2:24" ht="15.75" thickBot="1" x14ac:dyDescent="0.3">
      <c r="B20" s="525"/>
      <c r="C20" s="526"/>
      <c r="D20" s="217"/>
      <c r="E20" s="217"/>
      <c r="F20" s="527" t="s">
        <v>144</v>
      </c>
      <c r="G20" s="528"/>
      <c r="H20" s="529" t="s">
        <v>144</v>
      </c>
      <c r="I20" s="530"/>
      <c r="J20" s="531"/>
      <c r="K20" s="532"/>
      <c r="L20" s="533"/>
      <c r="M20" s="533"/>
      <c r="N20" s="533"/>
      <c r="O20" s="534"/>
    </row>
    <row r="21" spans="2:24" ht="29.25" customHeight="1" thickBot="1" x14ac:dyDescent="0.35">
      <c r="B21" s="539" t="s">
        <v>353</v>
      </c>
      <c r="C21" s="539"/>
      <c r="D21" s="539"/>
      <c r="E21" s="540"/>
      <c r="F21" s="540"/>
      <c r="G21" s="540"/>
      <c r="H21" s="540"/>
      <c r="I21" s="540"/>
      <c r="J21" s="540"/>
      <c r="K21" s="540"/>
      <c r="L21" s="540"/>
      <c r="M21" s="540"/>
      <c r="N21" s="540"/>
      <c r="O21" s="540"/>
    </row>
    <row r="22" spans="2:24" ht="15.75" customHeight="1" thickBot="1" x14ac:dyDescent="0.3">
      <c r="B22" s="410" t="s">
        <v>354</v>
      </c>
      <c r="C22" s="410"/>
      <c r="D22" s="410"/>
      <c r="E22" s="376" t="s">
        <v>144</v>
      </c>
      <c r="F22" s="420" t="s">
        <v>355</v>
      </c>
      <c r="G22" s="421"/>
      <c r="H22" s="421"/>
      <c r="I22" s="421"/>
      <c r="J22" s="422"/>
      <c r="K22" s="414"/>
      <c r="L22" s="415"/>
      <c r="M22" s="415"/>
      <c r="N22" s="415"/>
      <c r="O22" s="416"/>
      <c r="X22" s="365"/>
    </row>
    <row r="23" spans="2:24" ht="15.75" customHeight="1" thickBot="1" x14ac:dyDescent="0.3">
      <c r="B23" s="410" t="s">
        <v>356</v>
      </c>
      <c r="C23" s="410"/>
      <c r="D23" s="410"/>
      <c r="E23" s="376" t="s">
        <v>144</v>
      </c>
      <c r="F23" s="420"/>
      <c r="G23" s="421"/>
      <c r="H23" s="421"/>
      <c r="I23" s="421"/>
      <c r="J23" s="422"/>
      <c r="K23" s="414"/>
      <c r="L23" s="415"/>
      <c r="M23" s="415"/>
      <c r="N23" s="415"/>
      <c r="O23" s="416"/>
      <c r="X23" s="365"/>
    </row>
    <row r="24" spans="2:24" ht="30.75" customHeight="1" thickBot="1" x14ac:dyDescent="0.3">
      <c r="B24" s="417" t="s">
        <v>357</v>
      </c>
      <c r="C24" s="417"/>
      <c r="D24" s="417"/>
      <c r="E24" s="376" t="s">
        <v>144</v>
      </c>
      <c r="F24" s="420" t="s">
        <v>358</v>
      </c>
      <c r="G24" s="421"/>
      <c r="H24" s="421"/>
      <c r="I24" s="421"/>
      <c r="J24" s="422"/>
      <c r="K24" s="414"/>
      <c r="L24" s="415"/>
      <c r="M24" s="415"/>
      <c r="N24" s="415"/>
      <c r="O24" s="416"/>
      <c r="X24" s="365"/>
    </row>
    <row r="25" spans="2:24" ht="33.75" customHeight="1" thickBot="1" x14ac:dyDescent="0.3">
      <c r="B25" s="423" t="s">
        <v>359</v>
      </c>
      <c r="C25" s="423"/>
      <c r="D25" s="423"/>
      <c r="E25" s="376" t="s">
        <v>144</v>
      </c>
      <c r="F25" s="424" t="s">
        <v>360</v>
      </c>
      <c r="G25" s="425"/>
      <c r="H25" s="425"/>
      <c r="I25" s="425"/>
      <c r="J25" s="426"/>
      <c r="K25" s="414"/>
      <c r="L25" s="415"/>
      <c r="M25" s="415"/>
      <c r="N25" s="415"/>
      <c r="O25" s="416"/>
      <c r="X25" s="365"/>
    </row>
    <row r="26" spans="2:24" ht="17.25" customHeight="1" thickBot="1" x14ac:dyDescent="0.3">
      <c r="B26" s="377" t="s">
        <v>361</v>
      </c>
      <c r="C26" s="377"/>
      <c r="D26" s="377"/>
      <c r="E26" s="376" t="s">
        <v>144</v>
      </c>
      <c r="F26" s="411" t="s">
        <v>362</v>
      </c>
      <c r="G26" s="412"/>
      <c r="H26" s="412"/>
      <c r="I26" s="412"/>
      <c r="J26" s="413"/>
      <c r="K26" s="414"/>
      <c r="L26" s="415"/>
      <c r="M26" s="415"/>
      <c r="N26" s="415"/>
      <c r="O26" s="416"/>
      <c r="X26" s="365"/>
    </row>
    <row r="27" spans="2:24" ht="15.75" customHeight="1" thickBot="1" x14ac:dyDescent="0.3">
      <c r="B27" s="410" t="s">
        <v>363</v>
      </c>
      <c r="C27" s="410"/>
      <c r="D27" s="410"/>
      <c r="E27" s="376" t="s">
        <v>144</v>
      </c>
      <c r="F27" s="411" t="s">
        <v>364</v>
      </c>
      <c r="G27" s="412"/>
      <c r="H27" s="412"/>
      <c r="I27" s="412"/>
      <c r="J27" s="413"/>
      <c r="K27" s="414"/>
      <c r="L27" s="415"/>
      <c r="M27" s="415"/>
      <c r="N27" s="415"/>
      <c r="O27" s="416"/>
      <c r="X27" s="365"/>
    </row>
    <row r="28" spans="2:24" ht="15.75" customHeight="1" thickBot="1" x14ac:dyDescent="0.3">
      <c r="B28" s="417" t="s">
        <v>365</v>
      </c>
      <c r="C28" s="417"/>
      <c r="D28" s="417"/>
      <c r="E28" s="376" t="s">
        <v>144</v>
      </c>
      <c r="F28" s="411" t="s">
        <v>366</v>
      </c>
      <c r="G28" s="412"/>
      <c r="H28" s="412"/>
      <c r="I28" s="412"/>
      <c r="J28" s="413"/>
      <c r="K28" s="414"/>
      <c r="L28" s="415"/>
      <c r="M28" s="415"/>
      <c r="N28" s="415"/>
      <c r="O28" s="416"/>
      <c r="X28" s="365"/>
    </row>
    <row r="29" spans="2:24" ht="15.75" customHeight="1" thickBot="1" x14ac:dyDescent="0.3">
      <c r="B29" s="418" t="s">
        <v>367</v>
      </c>
      <c r="C29" s="419"/>
      <c r="D29" s="419"/>
      <c r="E29" s="419"/>
      <c r="F29" s="419"/>
      <c r="G29" s="419"/>
      <c r="H29" s="419"/>
      <c r="I29" s="419"/>
      <c r="J29" s="419"/>
      <c r="K29" s="419"/>
      <c r="L29" s="419"/>
      <c r="M29" s="419"/>
      <c r="N29" s="419"/>
      <c r="O29" s="419"/>
      <c r="X29" s="365"/>
    </row>
    <row r="30" spans="2:24" ht="15.75" customHeight="1" thickBot="1" x14ac:dyDescent="0.25">
      <c r="B30" s="375"/>
      <c r="C30" s="375"/>
      <c r="D30" s="375"/>
      <c r="E30" s="375"/>
      <c r="F30" s="375"/>
      <c r="G30" s="375"/>
      <c r="H30" s="375"/>
      <c r="I30" s="375"/>
      <c r="J30" s="375"/>
      <c r="K30" s="375"/>
      <c r="L30" s="375"/>
      <c r="M30" s="375"/>
      <c r="N30" s="375"/>
      <c r="O30" s="375"/>
      <c r="X30" s="365"/>
    </row>
    <row r="31" spans="2:24" x14ac:dyDescent="0.2">
      <c r="B31" s="545"/>
      <c r="C31" s="546"/>
      <c r="D31" s="546"/>
      <c r="E31" s="546"/>
      <c r="F31" s="546"/>
      <c r="G31" s="546"/>
      <c r="H31" s="546"/>
      <c r="I31" s="546"/>
      <c r="J31" s="546"/>
      <c r="K31" s="546"/>
      <c r="L31" s="546"/>
      <c r="M31" s="546"/>
      <c r="N31" s="546"/>
      <c r="O31" s="546"/>
    </row>
    <row r="32" spans="2:24" ht="15.75" thickBot="1" x14ac:dyDescent="0.25">
      <c r="B32" s="547" t="s">
        <v>86</v>
      </c>
      <c r="C32" s="547"/>
      <c r="D32" s="547"/>
      <c r="E32" s="547"/>
      <c r="F32" s="547"/>
      <c r="G32" s="547"/>
      <c r="H32" s="547"/>
      <c r="I32" s="547"/>
      <c r="J32" s="547"/>
      <c r="K32" s="547"/>
      <c r="L32" s="547"/>
      <c r="M32" s="547"/>
      <c r="N32" s="547"/>
      <c r="O32" s="547"/>
    </row>
    <row r="33" spans="2:19" ht="15" customHeight="1" thickBot="1" x14ac:dyDescent="0.25">
      <c r="B33" s="454" t="s">
        <v>17</v>
      </c>
      <c r="C33" s="455"/>
      <c r="D33" s="458"/>
      <c r="E33" s="160" t="s">
        <v>18</v>
      </c>
      <c r="F33" s="160" t="s">
        <v>19</v>
      </c>
      <c r="G33" s="454" t="s">
        <v>100</v>
      </c>
      <c r="H33" s="455"/>
      <c r="I33" s="455"/>
      <c r="J33" s="455"/>
      <c r="K33" s="184"/>
      <c r="L33" s="555" t="s">
        <v>292</v>
      </c>
      <c r="M33" s="556"/>
      <c r="N33" s="556"/>
      <c r="O33" s="557"/>
    </row>
    <row r="34" spans="2:19" ht="16.5" thickBot="1" x14ac:dyDescent="0.35">
      <c r="B34" s="537" t="s">
        <v>248</v>
      </c>
      <c r="C34" s="538"/>
      <c r="D34" s="218" t="s">
        <v>144</v>
      </c>
      <c r="E34" s="161"/>
      <c r="F34" s="162"/>
      <c r="G34" s="308" t="s">
        <v>179</v>
      </c>
      <c r="H34" s="177" t="s">
        <v>81</v>
      </c>
      <c r="I34" s="307"/>
      <c r="J34" s="181" t="s">
        <v>82</v>
      </c>
      <c r="K34" s="185"/>
      <c r="L34" s="558"/>
      <c r="M34" s="559"/>
      <c r="N34" s="559"/>
      <c r="O34" s="560"/>
    </row>
    <row r="35" spans="2:19" ht="16.5" thickBot="1" x14ac:dyDescent="0.35">
      <c r="B35" s="537" t="s">
        <v>249</v>
      </c>
      <c r="C35" s="538"/>
      <c r="D35" s="218" t="s">
        <v>144</v>
      </c>
      <c r="E35" s="163"/>
      <c r="F35" s="162"/>
      <c r="G35" s="307" t="s">
        <v>250</v>
      </c>
      <c r="H35" s="167" t="s">
        <v>83</v>
      </c>
      <c r="I35" s="307"/>
      <c r="J35" s="182" t="s">
        <v>84</v>
      </c>
      <c r="K35" s="183"/>
      <c r="L35" s="446" t="s">
        <v>290</v>
      </c>
      <c r="M35" s="446"/>
      <c r="N35" s="446"/>
      <c r="O35" s="447"/>
      <c r="S35" s="206"/>
    </row>
    <row r="36" spans="2:19" ht="16.5" thickBot="1" x14ac:dyDescent="0.35">
      <c r="B36" s="537" t="s">
        <v>80</v>
      </c>
      <c r="C36" s="538"/>
      <c r="D36" s="218" t="s">
        <v>144</v>
      </c>
      <c r="E36" s="161"/>
      <c r="F36" s="164" t="s">
        <v>79</v>
      </c>
      <c r="G36" s="307" t="s">
        <v>250</v>
      </c>
      <c r="H36" s="177" t="s">
        <v>251</v>
      </c>
      <c r="I36" s="151"/>
      <c r="J36" s="151"/>
      <c r="K36" s="200"/>
      <c r="L36" s="228"/>
      <c r="M36" s="229" t="s">
        <v>11</v>
      </c>
      <c r="N36" s="452" t="s">
        <v>291</v>
      </c>
      <c r="O36" s="453"/>
    </row>
    <row r="37" spans="2:19" ht="16.5" thickBot="1" x14ac:dyDescent="0.35">
      <c r="B37" s="537" t="s">
        <v>267</v>
      </c>
      <c r="C37" s="538"/>
      <c r="D37" s="218" t="s">
        <v>144</v>
      </c>
      <c r="E37" s="157"/>
      <c r="F37" s="162"/>
      <c r="G37" s="307" t="s">
        <v>96</v>
      </c>
      <c r="H37" s="179" t="s">
        <v>252</v>
      </c>
      <c r="I37" s="444"/>
      <c r="J37" s="445"/>
      <c r="K37" s="201"/>
      <c r="L37" s="230">
        <v>1</v>
      </c>
      <c r="M37" s="204"/>
      <c r="N37" s="448"/>
      <c r="O37" s="449"/>
    </row>
    <row r="38" spans="2:19" ht="16.5" thickBot="1" x14ac:dyDescent="0.35">
      <c r="B38" s="553"/>
      <c r="C38" s="554"/>
      <c r="D38" s="219"/>
      <c r="E38" s="165"/>
      <c r="F38" s="166"/>
      <c r="G38" s="307" t="s">
        <v>253</v>
      </c>
      <c r="H38" s="180" t="s">
        <v>254</v>
      </c>
      <c r="I38" s="444"/>
      <c r="J38" s="445"/>
      <c r="K38" s="201"/>
      <c r="L38" s="230">
        <v>2</v>
      </c>
      <c r="M38" s="204"/>
      <c r="N38" s="450"/>
      <c r="O38" s="451"/>
    </row>
    <row r="39" spans="2:19" ht="16.5" thickBot="1" x14ac:dyDescent="0.35">
      <c r="B39" s="537" t="s">
        <v>255</v>
      </c>
      <c r="C39" s="538"/>
      <c r="D39" s="218" t="s">
        <v>144</v>
      </c>
      <c r="E39" s="173" t="s">
        <v>78</v>
      </c>
      <c r="F39" s="167" t="s">
        <v>79</v>
      </c>
      <c r="G39" s="307"/>
      <c r="H39" s="180" t="s">
        <v>256</v>
      </c>
      <c r="I39" s="444"/>
      <c r="J39" s="445"/>
      <c r="K39" s="201"/>
      <c r="L39" s="230">
        <v>3</v>
      </c>
      <c r="M39" s="204"/>
      <c r="N39" s="450"/>
      <c r="O39" s="451"/>
    </row>
    <row r="40" spans="2:19" ht="16.5" thickBot="1" x14ac:dyDescent="0.35">
      <c r="B40" s="537" t="s">
        <v>257</v>
      </c>
      <c r="C40" s="538"/>
      <c r="D40" s="218" t="s">
        <v>144</v>
      </c>
      <c r="E40" s="173" t="s">
        <v>78</v>
      </c>
      <c r="F40" s="167" t="s">
        <v>79</v>
      </c>
      <c r="G40" s="307"/>
      <c r="H40" s="180" t="s">
        <v>258</v>
      </c>
      <c r="I40" s="444"/>
      <c r="J40" s="445"/>
      <c r="K40" s="201"/>
      <c r="L40" s="230">
        <v>4</v>
      </c>
      <c r="M40" s="204"/>
      <c r="N40" s="450"/>
      <c r="O40" s="451"/>
    </row>
    <row r="41" spans="2:19" ht="16.5" thickBot="1" x14ac:dyDescent="0.35">
      <c r="B41" s="561" t="s">
        <v>259</v>
      </c>
      <c r="C41" s="562"/>
      <c r="D41" s="218" t="s">
        <v>144</v>
      </c>
      <c r="E41" s="174" t="s">
        <v>78</v>
      </c>
      <c r="F41" s="220" t="s">
        <v>79</v>
      </c>
      <c r="G41" s="166"/>
      <c r="H41" s="176"/>
      <c r="I41" s="178"/>
      <c r="J41" s="166"/>
      <c r="K41" s="202"/>
      <c r="L41" s="230">
        <v>5</v>
      </c>
      <c r="M41" s="205"/>
      <c r="N41" s="450"/>
      <c r="O41" s="451"/>
    </row>
    <row r="42" spans="2:19" ht="16.5" thickBot="1" x14ac:dyDescent="0.35">
      <c r="B42" s="537" t="s">
        <v>260</v>
      </c>
      <c r="C42" s="538"/>
      <c r="D42" s="218" t="s">
        <v>144</v>
      </c>
      <c r="E42" s="173"/>
      <c r="F42" s="167" t="s">
        <v>79</v>
      </c>
      <c r="G42" s="171" t="s">
        <v>261</v>
      </c>
      <c r="H42" s="171"/>
      <c r="I42" s="172" t="s">
        <v>262</v>
      </c>
      <c r="J42" s="172"/>
      <c r="K42" s="203"/>
      <c r="L42" s="231">
        <v>6</v>
      </c>
      <c r="M42" s="227"/>
      <c r="N42" s="563"/>
      <c r="O42" s="564"/>
    </row>
    <row r="43" spans="2:19" ht="16.5" thickBot="1" x14ac:dyDescent="0.35">
      <c r="B43" s="537" t="s">
        <v>263</v>
      </c>
      <c r="C43" s="538"/>
      <c r="D43" s="218" t="s">
        <v>144</v>
      </c>
      <c r="E43" s="173" t="s">
        <v>78</v>
      </c>
      <c r="F43" s="221" t="s">
        <v>79</v>
      </c>
      <c r="G43" s="170" t="s">
        <v>288</v>
      </c>
      <c r="H43" s="169"/>
      <c r="I43" s="169"/>
      <c r="J43" s="169"/>
      <c r="K43" s="186"/>
      <c r="L43" s="188"/>
      <c r="M43" s="197"/>
      <c r="N43" s="189"/>
      <c r="O43" s="190"/>
    </row>
    <row r="44" spans="2:19" ht="16.5" thickBot="1" x14ac:dyDescent="0.35">
      <c r="B44" s="569" t="s">
        <v>264</v>
      </c>
      <c r="C44" s="569"/>
      <c r="D44" s="218" t="s">
        <v>144</v>
      </c>
      <c r="E44" s="175"/>
      <c r="F44" s="222" t="s">
        <v>79</v>
      </c>
      <c r="G44" s="168"/>
      <c r="H44" s="136"/>
      <c r="I44" s="168"/>
      <c r="J44" s="137"/>
      <c r="K44" s="187"/>
      <c r="L44" s="199"/>
      <c r="M44" s="198"/>
      <c r="N44" s="191"/>
      <c r="O44" s="192"/>
    </row>
    <row r="45" spans="2:19" ht="17.25" thickBot="1" x14ac:dyDescent="0.35">
      <c r="B45" s="537" t="s">
        <v>265</v>
      </c>
      <c r="C45" s="538"/>
      <c r="D45" s="218" t="s">
        <v>144</v>
      </c>
      <c r="E45" s="157"/>
      <c r="F45" s="158">
        <v>1000</v>
      </c>
      <c r="G45" s="441" t="str">
        <f>IF(D45="YES","EST. COST OF HIRE","")</f>
        <v/>
      </c>
      <c r="H45" s="442"/>
      <c r="I45" s="223"/>
      <c r="J45" s="443" t="str">
        <f>+IF(D45="yes","# OF EMPLOYEES","")</f>
        <v/>
      </c>
      <c r="K45" s="442"/>
      <c r="L45" s="225" t="s">
        <v>144</v>
      </c>
      <c r="M45" s="193"/>
      <c r="N45" s="191"/>
      <c r="O45" s="192"/>
    </row>
    <row r="46" spans="2:19" ht="16.5" thickBot="1" x14ac:dyDescent="0.35">
      <c r="B46" s="537" t="s">
        <v>266</v>
      </c>
      <c r="C46" s="538"/>
      <c r="D46" s="218" t="s">
        <v>144</v>
      </c>
      <c r="E46" s="159"/>
      <c r="F46" s="158">
        <v>1000</v>
      </c>
      <c r="G46" s="552" t="str">
        <f>IF(D46="yes","NUMBER OF TRAILERS","")</f>
        <v/>
      </c>
      <c r="H46" s="441"/>
      <c r="I46" s="224"/>
      <c r="J46" s="550" t="str">
        <f>IF(D46="YES","NUMBER OF DAYS","")</f>
        <v/>
      </c>
      <c r="K46" s="551"/>
      <c r="L46" s="226"/>
      <c r="M46" s="194"/>
      <c r="N46" s="195"/>
      <c r="O46" s="196"/>
    </row>
    <row r="47" spans="2:19" ht="15.75" x14ac:dyDescent="0.3">
      <c r="B47" s="152"/>
      <c r="C47" s="152"/>
      <c r="D47" s="152"/>
      <c r="E47" s="152"/>
      <c r="F47" s="152"/>
      <c r="G47" s="152"/>
      <c r="H47" s="153"/>
      <c r="I47" s="154"/>
      <c r="J47" s="154"/>
      <c r="K47" s="155"/>
      <c r="L47" s="155"/>
      <c r="M47" s="155"/>
      <c r="N47" s="156"/>
      <c r="O47" s="156"/>
    </row>
    <row r="48" spans="2:19" ht="16.5" thickBot="1" x14ac:dyDescent="0.3">
      <c r="B48" s="535" t="s">
        <v>20</v>
      </c>
      <c r="C48" s="535"/>
      <c r="D48" s="535"/>
      <c r="E48" s="535"/>
      <c r="F48" s="535"/>
      <c r="G48" s="535"/>
      <c r="H48" s="535"/>
      <c r="I48" s="535"/>
      <c r="J48" s="535"/>
      <c r="K48" s="535"/>
      <c r="L48" s="535"/>
      <c r="M48" s="535"/>
      <c r="N48" s="535"/>
      <c r="O48" s="535"/>
    </row>
    <row r="49" spans="2:15" ht="21" customHeight="1" thickBot="1" x14ac:dyDescent="0.25">
      <c r="B49" s="508" t="s">
        <v>21</v>
      </c>
      <c r="C49" s="536"/>
      <c r="D49" s="536"/>
      <c r="E49" s="143"/>
      <c r="F49" s="536" t="s">
        <v>85</v>
      </c>
      <c r="G49" s="536"/>
      <c r="H49" s="509"/>
      <c r="I49" s="508" t="s">
        <v>22</v>
      </c>
      <c r="J49" s="536"/>
      <c r="K49" s="509"/>
      <c r="L49" s="142"/>
      <c r="M49" s="508" t="s">
        <v>85</v>
      </c>
      <c r="N49" s="536"/>
      <c r="O49" s="509"/>
    </row>
    <row r="50" spans="2:15" ht="21" customHeight="1" thickBot="1" x14ac:dyDescent="0.25">
      <c r="B50" s="570"/>
      <c r="C50" s="571"/>
      <c r="D50" s="572"/>
      <c r="E50" s="236"/>
      <c r="F50" s="570"/>
      <c r="G50" s="571"/>
      <c r="H50" s="572"/>
      <c r="I50" s="573"/>
      <c r="J50" s="574"/>
      <c r="K50" s="575"/>
      <c r="L50" s="235"/>
      <c r="M50" s="232"/>
      <c r="N50" s="233"/>
      <c r="O50" s="234"/>
    </row>
    <row r="51" spans="2:15" ht="15.75" thickBot="1" x14ac:dyDescent="0.3">
      <c r="B51" s="393" t="s">
        <v>104</v>
      </c>
      <c r="C51" s="138"/>
      <c r="D51" s="138"/>
      <c r="E51" s="138"/>
      <c r="F51" s="237" t="s">
        <v>144</v>
      </c>
      <c r="G51" s="138" t="s">
        <v>268</v>
      </c>
      <c r="H51" s="139"/>
      <c r="I51" s="576"/>
      <c r="J51" s="577"/>
      <c r="K51" s="577"/>
      <c r="L51" s="577"/>
      <c r="M51" s="577"/>
      <c r="N51" s="577"/>
      <c r="O51" s="578"/>
    </row>
    <row r="52" spans="2:15" ht="15.75" thickBot="1" x14ac:dyDescent="0.3">
      <c r="B52" s="144"/>
      <c r="C52" s="145"/>
      <c r="D52" s="145"/>
      <c r="E52" s="145"/>
      <c r="F52" s="140"/>
      <c r="G52" s="145"/>
      <c r="H52" s="145"/>
      <c r="I52" s="371"/>
      <c r="J52" s="371"/>
      <c r="K52" s="371"/>
      <c r="L52" s="371"/>
      <c r="M52" s="371"/>
      <c r="N52" s="371"/>
      <c r="O52" s="371"/>
    </row>
    <row r="53" spans="2:15" ht="16.5" thickBot="1" x14ac:dyDescent="0.3">
      <c r="B53" s="579" t="s">
        <v>269</v>
      </c>
      <c r="C53" s="580"/>
      <c r="D53" s="580"/>
      <c r="E53" s="580"/>
      <c r="F53" s="580"/>
      <c r="G53" s="580"/>
      <c r="H53" s="580"/>
      <c r="I53" s="580"/>
      <c r="J53" s="580"/>
      <c r="K53" s="580"/>
      <c r="L53" s="580"/>
      <c r="M53" s="580"/>
      <c r="N53" s="580"/>
      <c r="O53" s="581"/>
    </row>
    <row r="54" spans="2:15" ht="15" thickBot="1" x14ac:dyDescent="0.25">
      <c r="B54" s="582"/>
      <c r="C54" s="583"/>
      <c r="D54" s="207" t="s">
        <v>61</v>
      </c>
      <c r="E54" s="584" t="s">
        <v>270</v>
      </c>
      <c r="F54" s="585"/>
      <c r="G54" s="584" t="s">
        <v>271</v>
      </c>
      <c r="H54" s="585"/>
      <c r="I54" s="584" t="s">
        <v>272</v>
      </c>
      <c r="J54" s="585"/>
      <c r="K54" s="586" t="s">
        <v>23</v>
      </c>
      <c r="L54" s="586"/>
      <c r="M54" s="586" t="s">
        <v>273</v>
      </c>
      <c r="N54" s="586"/>
      <c r="O54" s="586"/>
    </row>
    <row r="55" spans="2:15" ht="15" thickBot="1" x14ac:dyDescent="0.25">
      <c r="B55" s="495" t="s">
        <v>31</v>
      </c>
      <c r="C55" s="496"/>
      <c r="D55" s="238"/>
      <c r="E55" s="541"/>
      <c r="F55" s="542"/>
      <c r="G55" s="541"/>
      <c r="H55" s="542"/>
      <c r="I55" s="541"/>
      <c r="J55" s="543"/>
      <c r="K55" s="544"/>
      <c r="L55" s="497"/>
      <c r="M55" s="497"/>
      <c r="N55" s="497"/>
      <c r="O55" s="497"/>
    </row>
    <row r="56" spans="2:15" ht="15" thickBot="1" x14ac:dyDescent="0.25">
      <c r="B56" s="587" t="s">
        <v>276</v>
      </c>
      <c r="C56" s="588"/>
      <c r="D56" s="589"/>
      <c r="E56" s="590"/>
      <c r="F56" s="589"/>
      <c r="G56" s="589"/>
      <c r="H56" s="585"/>
      <c r="I56" s="584" t="s">
        <v>289</v>
      </c>
      <c r="J56" s="590"/>
      <c r="K56" s="588"/>
      <c r="L56" s="588"/>
      <c r="M56" s="588"/>
      <c r="N56" s="588"/>
      <c r="O56" s="591"/>
    </row>
    <row r="57" spans="2:15" ht="15.75" thickBot="1" x14ac:dyDescent="0.3">
      <c r="B57" s="394" t="s">
        <v>277</v>
      </c>
      <c r="C57" s="239"/>
      <c r="D57" s="395" t="s">
        <v>279</v>
      </c>
      <c r="E57" s="239"/>
      <c r="F57" s="630" t="s">
        <v>278</v>
      </c>
      <c r="G57" s="630"/>
      <c r="H57" s="240"/>
      <c r="I57" s="396" t="s">
        <v>144</v>
      </c>
      <c r="J57" s="396" t="s">
        <v>144</v>
      </c>
      <c r="K57" s="396" t="s">
        <v>144</v>
      </c>
      <c r="L57" s="396" t="s">
        <v>144</v>
      </c>
      <c r="M57" s="396" t="s">
        <v>144</v>
      </c>
      <c r="N57" s="396" t="s">
        <v>144</v>
      </c>
      <c r="O57" s="396" t="s">
        <v>144</v>
      </c>
    </row>
    <row r="58" spans="2:15" ht="15" x14ac:dyDescent="0.25">
      <c r="B58" s="208"/>
      <c r="C58" s="209"/>
      <c r="D58" s="208"/>
      <c r="E58" s="209"/>
      <c r="F58" s="208"/>
      <c r="G58" s="208"/>
      <c r="H58" s="209"/>
      <c r="I58" s="635" t="s">
        <v>429</v>
      </c>
      <c r="J58" s="635"/>
      <c r="K58" s="631"/>
      <c r="L58" s="631"/>
      <c r="M58" s="631"/>
      <c r="N58" s="631"/>
      <c r="O58" s="631"/>
    </row>
    <row r="59" spans="2:15" ht="16.5" thickBot="1" x14ac:dyDescent="0.3">
      <c r="B59" s="632" t="s">
        <v>178</v>
      </c>
      <c r="C59" s="633"/>
      <c r="D59" s="633"/>
      <c r="E59" s="633"/>
      <c r="F59" s="633"/>
      <c r="G59" s="633"/>
      <c r="H59" s="633"/>
      <c r="I59" s="633"/>
      <c r="J59" s="633"/>
      <c r="K59" s="633"/>
      <c r="L59" s="633"/>
      <c r="M59" s="633"/>
      <c r="N59" s="633"/>
      <c r="O59" s="633"/>
    </row>
    <row r="60" spans="2:15" ht="19.5" customHeight="1" thickBot="1" x14ac:dyDescent="0.3">
      <c r="B60" s="598" t="s">
        <v>399</v>
      </c>
      <c r="C60" s="634"/>
      <c r="D60" s="600" t="s">
        <v>400</v>
      </c>
      <c r="E60" s="603"/>
      <c r="F60" s="594" t="s">
        <v>401</v>
      </c>
      <c r="G60" s="595"/>
      <c r="H60" s="397" t="s">
        <v>402</v>
      </c>
      <c r="I60" s="598" t="s">
        <v>403</v>
      </c>
      <c r="J60" s="634"/>
      <c r="K60" s="598" t="s">
        <v>404</v>
      </c>
      <c r="L60" s="634"/>
      <c r="M60" s="600" t="s">
        <v>405</v>
      </c>
      <c r="N60" s="602"/>
      <c r="O60" s="603"/>
    </row>
    <row r="61" spans="2:15" ht="14.25" customHeight="1" thickBot="1" x14ac:dyDescent="0.3">
      <c r="B61" s="598" t="s">
        <v>406</v>
      </c>
      <c r="C61" s="599"/>
      <c r="D61" s="322" t="s">
        <v>144</v>
      </c>
      <c r="E61" s="600" t="s">
        <v>407</v>
      </c>
      <c r="F61" s="601"/>
      <c r="G61" s="597"/>
      <c r="H61" s="398" t="s">
        <v>418</v>
      </c>
      <c r="I61" s="596" t="s">
        <v>408</v>
      </c>
      <c r="J61" s="597"/>
      <c r="K61" s="600" t="s">
        <v>409</v>
      </c>
      <c r="L61" s="597"/>
      <c r="M61" s="600" t="s">
        <v>410</v>
      </c>
      <c r="N61" s="602"/>
      <c r="O61" s="603"/>
    </row>
    <row r="62" spans="2:15" ht="15.75" thickBot="1" x14ac:dyDescent="0.3">
      <c r="B62" s="604" t="str">
        <f>IF(D61="yes","ENTER PLACARD(s) #","")</f>
        <v/>
      </c>
      <c r="C62" s="605"/>
      <c r="D62" s="399"/>
      <c r="E62" s="600" t="s">
        <v>411</v>
      </c>
      <c r="F62" s="602"/>
      <c r="G62" s="602"/>
      <c r="H62" s="373"/>
      <c r="I62" s="600" t="s">
        <v>412</v>
      </c>
      <c r="J62" s="597"/>
      <c r="K62" s="594" t="s">
        <v>413</v>
      </c>
      <c r="L62" s="606"/>
      <c r="M62" s="607"/>
      <c r="N62" s="608"/>
      <c r="O62" s="609"/>
    </row>
    <row r="63" spans="2:15" ht="15" x14ac:dyDescent="0.25">
      <c r="B63" s="146"/>
      <c r="C63" s="146"/>
      <c r="D63" s="147"/>
      <c r="E63" s="148"/>
      <c r="F63" s="148"/>
      <c r="G63" s="148"/>
      <c r="H63" s="374"/>
      <c r="I63" s="148"/>
      <c r="J63" s="1"/>
      <c r="K63" s="149"/>
      <c r="L63" s="150"/>
      <c r="M63" s="148"/>
      <c r="N63" s="1"/>
      <c r="O63" s="1"/>
    </row>
    <row r="64" spans="2:15" ht="15" x14ac:dyDescent="0.2">
      <c r="B64" s="613" t="s">
        <v>87</v>
      </c>
      <c r="C64" s="613"/>
      <c r="D64" s="613"/>
      <c r="E64" s="613"/>
      <c r="F64" s="613"/>
      <c r="G64" s="613"/>
      <c r="H64" s="613"/>
      <c r="I64" s="613"/>
      <c r="J64" s="613"/>
      <c r="K64" s="613"/>
      <c r="L64" s="613"/>
      <c r="M64" s="613"/>
      <c r="N64" s="613"/>
      <c r="O64" s="613"/>
    </row>
    <row r="65" spans="2:15" ht="16.5" thickBot="1" x14ac:dyDescent="0.3">
      <c r="B65" s="614" t="s">
        <v>430</v>
      </c>
      <c r="C65" s="615"/>
      <c r="D65" s="615"/>
      <c r="E65" s="77"/>
      <c r="F65" s="374"/>
      <c r="G65" s="374"/>
      <c r="H65" s="4"/>
      <c r="I65" s="1"/>
      <c r="J65" s="370"/>
      <c r="K65" s="370"/>
      <c r="L65" s="370"/>
      <c r="M65" s="370"/>
      <c r="N65" s="370"/>
      <c r="O65" s="309"/>
    </row>
    <row r="66" spans="2:15" x14ac:dyDescent="0.2">
      <c r="B66" s="610" t="s">
        <v>24</v>
      </c>
      <c r="C66" s="611"/>
      <c r="D66" s="611"/>
      <c r="E66" s="612"/>
      <c r="F66" s="617" t="s">
        <v>25</v>
      </c>
      <c r="G66" s="612"/>
      <c r="H66" s="616" t="s">
        <v>59</v>
      </c>
      <c r="I66" s="616"/>
      <c r="J66" s="616" t="s">
        <v>60</v>
      </c>
      <c r="K66" s="616"/>
      <c r="L66" s="617" t="s">
        <v>26</v>
      </c>
      <c r="M66" s="611"/>
      <c r="N66" s="611"/>
      <c r="O66" s="618"/>
    </row>
    <row r="67" spans="2:15" ht="15" x14ac:dyDescent="0.25">
      <c r="B67" s="433"/>
      <c r="C67" s="434"/>
      <c r="D67" s="434"/>
      <c r="E67" s="435"/>
      <c r="F67" s="436"/>
      <c r="G67" s="437"/>
      <c r="H67" s="429"/>
      <c r="I67" s="429"/>
      <c r="J67" s="429"/>
      <c r="K67" s="429"/>
      <c r="L67" s="430"/>
      <c r="M67" s="431"/>
      <c r="N67" s="431"/>
      <c r="O67" s="432"/>
    </row>
    <row r="68" spans="2:15" ht="15" x14ac:dyDescent="0.25">
      <c r="B68" s="433"/>
      <c r="C68" s="434"/>
      <c r="D68" s="434"/>
      <c r="E68" s="435"/>
      <c r="F68" s="436"/>
      <c r="G68" s="437"/>
      <c r="H68" s="429"/>
      <c r="I68" s="429"/>
      <c r="J68" s="429"/>
      <c r="K68" s="429"/>
      <c r="L68" s="430"/>
      <c r="M68" s="431"/>
      <c r="N68" s="431"/>
      <c r="O68" s="432"/>
    </row>
    <row r="69" spans="2:15" ht="15" x14ac:dyDescent="0.25">
      <c r="B69" s="433"/>
      <c r="C69" s="434"/>
      <c r="D69" s="434"/>
      <c r="E69" s="435"/>
      <c r="F69" s="436"/>
      <c r="G69" s="437"/>
      <c r="H69" s="429"/>
      <c r="I69" s="429"/>
      <c r="J69" s="429"/>
      <c r="K69" s="429"/>
      <c r="L69" s="430"/>
      <c r="M69" s="431"/>
      <c r="N69" s="431"/>
      <c r="O69" s="432"/>
    </row>
    <row r="70" spans="2:15" ht="15" x14ac:dyDescent="0.25">
      <c r="B70" s="433"/>
      <c r="C70" s="434"/>
      <c r="D70" s="434"/>
      <c r="E70" s="435"/>
      <c r="F70" s="436"/>
      <c r="G70" s="437"/>
      <c r="H70" s="429"/>
      <c r="I70" s="429"/>
      <c r="J70" s="429"/>
      <c r="K70" s="429"/>
      <c r="L70" s="430"/>
      <c r="M70" s="431"/>
      <c r="N70" s="431"/>
      <c r="O70" s="432"/>
    </row>
    <row r="71" spans="2:15" ht="15" x14ac:dyDescent="0.25">
      <c r="B71" s="141" t="s">
        <v>88</v>
      </c>
      <c r="C71" s="400"/>
      <c r="D71" s="592" t="str">
        <f>IF(F71&lt;1,"PLEASE ENSURE VALUE = 100%","")</f>
        <v>PLEASE ENSURE VALUE = 100%</v>
      </c>
      <c r="E71" s="593"/>
      <c r="F71" s="406">
        <f>SUM(F67:F70)</f>
        <v>0</v>
      </c>
      <c r="G71" s="407"/>
      <c r="H71" s="626"/>
      <c r="I71" s="626"/>
      <c r="J71" s="626"/>
      <c r="K71" s="626"/>
      <c r="L71" s="627"/>
      <c r="M71" s="628"/>
      <c r="N71" s="628"/>
      <c r="O71" s="629"/>
    </row>
    <row r="72" spans="2:15" ht="15.75" thickBot="1" x14ac:dyDescent="0.3">
      <c r="B72" s="73"/>
      <c r="C72" s="56"/>
      <c r="D72" s="56"/>
      <c r="E72" s="56"/>
      <c r="F72" s="56"/>
      <c r="G72" s="56"/>
      <c r="H72" s="56"/>
      <c r="I72" s="56"/>
      <c r="J72" s="56"/>
      <c r="K72" s="56"/>
      <c r="L72" s="56"/>
      <c r="M72" s="56"/>
      <c r="N72" s="56"/>
      <c r="O72" s="74"/>
    </row>
    <row r="73" spans="2:15" ht="15.75" thickBot="1" x14ac:dyDescent="0.3">
      <c r="B73" s="401" t="s">
        <v>105</v>
      </c>
      <c r="C73" s="402"/>
      <c r="D73" s="402"/>
      <c r="E73" s="402"/>
      <c r="F73" s="402"/>
      <c r="G73" s="402"/>
      <c r="H73" s="402"/>
      <c r="I73" s="372"/>
      <c r="J73" s="372"/>
      <c r="K73" s="373"/>
      <c r="L73" s="241" t="s">
        <v>144</v>
      </c>
      <c r="M73" s="619"/>
      <c r="N73" s="620"/>
      <c r="O73" s="621"/>
    </row>
    <row r="74" spans="2:15" ht="15.75" thickBot="1" x14ac:dyDescent="0.3">
      <c r="B74" s="401" t="s">
        <v>106</v>
      </c>
      <c r="C74" s="402"/>
      <c r="D74" s="402"/>
      <c r="E74" s="402"/>
      <c r="F74" s="402"/>
      <c r="G74" s="402"/>
      <c r="H74" s="402"/>
      <c r="I74" s="372"/>
      <c r="J74" s="372"/>
      <c r="K74" s="373"/>
      <c r="L74" s="241" t="s">
        <v>144</v>
      </c>
      <c r="M74" s="622"/>
      <c r="N74" s="623"/>
      <c r="O74" s="624"/>
    </row>
    <row r="75" spans="2:15" ht="15.75" thickBot="1" x14ac:dyDescent="0.3">
      <c r="B75" s="403" t="s">
        <v>137</v>
      </c>
      <c r="C75" s="404"/>
      <c r="D75" s="404"/>
      <c r="E75" s="404"/>
      <c r="F75" s="404"/>
      <c r="G75" s="404"/>
      <c r="H75" s="372"/>
      <c r="I75" s="372"/>
      <c r="J75" s="372"/>
      <c r="K75" s="373"/>
      <c r="L75" s="241" t="s">
        <v>144</v>
      </c>
      <c r="M75" s="129"/>
      <c r="N75" s="130"/>
      <c r="O75" s="131"/>
    </row>
    <row r="76" spans="2:15" ht="15.75" thickBot="1" x14ac:dyDescent="0.3">
      <c r="B76" s="401" t="s">
        <v>414</v>
      </c>
      <c r="C76" s="402"/>
      <c r="D76" s="402"/>
      <c r="E76" s="402"/>
      <c r="F76" s="402"/>
      <c r="G76" s="402"/>
      <c r="H76" s="402"/>
      <c r="I76" s="372"/>
      <c r="J76" s="372"/>
      <c r="K76" s="373"/>
      <c r="L76" s="241" t="s">
        <v>144</v>
      </c>
      <c r="M76" s="129"/>
      <c r="N76" s="130"/>
      <c r="O76" s="131"/>
    </row>
    <row r="77" spans="2:15" ht="15.75" thickBot="1" x14ac:dyDescent="0.3">
      <c r="B77" s="403" t="s">
        <v>107</v>
      </c>
      <c r="C77" s="404"/>
      <c r="D77" s="404"/>
      <c r="E77" s="404"/>
      <c r="F77" s="404"/>
      <c r="G77" s="404"/>
      <c r="H77" s="404"/>
      <c r="I77" s="372"/>
      <c r="J77" s="372"/>
      <c r="K77" s="373"/>
      <c r="L77" s="241" t="s">
        <v>144</v>
      </c>
      <c r="M77" s="129"/>
      <c r="N77" s="130"/>
      <c r="O77" s="131"/>
    </row>
    <row r="78" spans="2:15" ht="15.75" thickBot="1" x14ac:dyDescent="0.3">
      <c r="B78" s="403" t="s">
        <v>415</v>
      </c>
      <c r="C78" s="404"/>
      <c r="D78" s="404"/>
      <c r="E78" s="404"/>
      <c r="F78" s="404"/>
      <c r="G78" s="404"/>
      <c r="H78" s="404"/>
      <c r="I78" s="372"/>
      <c r="J78" s="372"/>
      <c r="K78" s="373"/>
      <c r="L78" s="241" t="s">
        <v>144</v>
      </c>
      <c r="M78" s="129"/>
      <c r="N78" s="130"/>
      <c r="O78" s="131"/>
    </row>
    <row r="79" spans="2:15" ht="15.75" thickBot="1" x14ac:dyDescent="0.3">
      <c r="B79" s="403" t="s">
        <v>416</v>
      </c>
      <c r="C79" s="404"/>
      <c r="D79" s="404"/>
      <c r="E79" s="404"/>
      <c r="F79" s="404"/>
      <c r="G79" s="404"/>
      <c r="H79" s="404"/>
      <c r="I79" s="372"/>
      <c r="J79" s="372"/>
      <c r="K79" s="373"/>
      <c r="L79" s="625"/>
      <c r="M79" s="608"/>
      <c r="N79" s="608"/>
      <c r="O79" s="609"/>
    </row>
    <row r="80" spans="2:15" ht="15.75" thickBot="1" x14ac:dyDescent="0.3">
      <c r="B80" s="403" t="s">
        <v>108</v>
      </c>
      <c r="C80" s="372"/>
      <c r="D80" s="372"/>
      <c r="E80" s="372"/>
      <c r="F80" s="372"/>
      <c r="G80" s="372"/>
      <c r="H80" s="372"/>
      <c r="I80" s="372"/>
      <c r="J80" s="372"/>
      <c r="K80" s="373"/>
      <c r="L80" s="625"/>
      <c r="M80" s="608"/>
      <c r="N80" s="608"/>
      <c r="O80" s="609"/>
    </row>
  </sheetData>
  <sheetProtection algorithmName="SHA-512" hashValue="DfS6p02VvMvlOULHt6AoofKmMhE5L9kMMODgHzv81z8Td4KyyuZVgXPoEymiCE3inJ3LfO3UD8I75O/RgB12Aw==" saltValue="ObjAzd5dYSgbMZpWM0r85w==" spinCount="100000" sheet="1" selectLockedCells="1"/>
  <dataConsolidate link="1"/>
  <mergeCells count="190">
    <mergeCell ref="F57:G57"/>
    <mergeCell ref="K58:O58"/>
    <mergeCell ref="B59:O59"/>
    <mergeCell ref="B60:C60"/>
    <mergeCell ref="D60:E60"/>
    <mergeCell ref="I60:J60"/>
    <mergeCell ref="K60:L60"/>
    <mergeCell ref="M60:O60"/>
    <mergeCell ref="I58:J58"/>
    <mergeCell ref="M73:O74"/>
    <mergeCell ref="L79:O79"/>
    <mergeCell ref="L80:O80"/>
    <mergeCell ref="L69:O69"/>
    <mergeCell ref="H70:I70"/>
    <mergeCell ref="J70:K70"/>
    <mergeCell ref="L70:O70"/>
    <mergeCell ref="H71:I71"/>
    <mergeCell ref="J71:K71"/>
    <mergeCell ref="L71:O71"/>
    <mergeCell ref="D71:E71"/>
    <mergeCell ref="F60:G60"/>
    <mergeCell ref="I61:J61"/>
    <mergeCell ref="B61:C61"/>
    <mergeCell ref="E61:G61"/>
    <mergeCell ref="K61:L61"/>
    <mergeCell ref="M61:O61"/>
    <mergeCell ref="B62:C62"/>
    <mergeCell ref="E62:G62"/>
    <mergeCell ref="K62:L62"/>
    <mergeCell ref="M62:O62"/>
    <mergeCell ref="B67:E67"/>
    <mergeCell ref="B66:E66"/>
    <mergeCell ref="B64:O64"/>
    <mergeCell ref="B65:D65"/>
    <mergeCell ref="I62:J62"/>
    <mergeCell ref="H66:I66"/>
    <mergeCell ref="J66:K66"/>
    <mergeCell ref="L66:O66"/>
    <mergeCell ref="F66:G66"/>
    <mergeCell ref="F67:G67"/>
    <mergeCell ref="B68:E68"/>
    <mergeCell ref="B69:E69"/>
    <mergeCell ref="F69:G69"/>
    <mergeCell ref="K14:L14"/>
    <mergeCell ref="E15:F15"/>
    <mergeCell ref="J15:K15"/>
    <mergeCell ref="L15:M15"/>
    <mergeCell ref="B44:C44"/>
    <mergeCell ref="B45:C45"/>
    <mergeCell ref="B46:C46"/>
    <mergeCell ref="H68:I68"/>
    <mergeCell ref="J68:K68"/>
    <mergeCell ref="L68:O68"/>
    <mergeCell ref="M49:O49"/>
    <mergeCell ref="B50:D50"/>
    <mergeCell ref="F50:H50"/>
    <mergeCell ref="I50:K50"/>
    <mergeCell ref="I51:O51"/>
    <mergeCell ref="B53:O53"/>
    <mergeCell ref="B54:C54"/>
    <mergeCell ref="E54:F54"/>
    <mergeCell ref="G54:H54"/>
    <mergeCell ref="I54:J54"/>
    <mergeCell ref="K54:L54"/>
    <mergeCell ref="M54:O54"/>
    <mergeCell ref="B56:H56"/>
    <mergeCell ref="I56:O56"/>
    <mergeCell ref="E55:F55"/>
    <mergeCell ref="G55:H55"/>
    <mergeCell ref="I55:J55"/>
    <mergeCell ref="K55:L55"/>
    <mergeCell ref="B31:O31"/>
    <mergeCell ref="B32:O32"/>
    <mergeCell ref="B33:D33"/>
    <mergeCell ref="S9:V9"/>
    <mergeCell ref="J46:K46"/>
    <mergeCell ref="G46:H46"/>
    <mergeCell ref="B34:C34"/>
    <mergeCell ref="B35:C35"/>
    <mergeCell ref="B36:C36"/>
    <mergeCell ref="B37:C37"/>
    <mergeCell ref="B38:C38"/>
    <mergeCell ref="L33:O34"/>
    <mergeCell ref="B42:C42"/>
    <mergeCell ref="B43:C43"/>
    <mergeCell ref="B41:C41"/>
    <mergeCell ref="N41:O41"/>
    <mergeCell ref="N42:O42"/>
    <mergeCell ref="N14:O14"/>
    <mergeCell ref="B14:D14"/>
    <mergeCell ref="E14:F14"/>
    <mergeCell ref="K19:O19"/>
    <mergeCell ref="B20:C20"/>
    <mergeCell ref="F20:G20"/>
    <mergeCell ref="H20:J20"/>
    <mergeCell ref="K20:O20"/>
    <mergeCell ref="B48:O48"/>
    <mergeCell ref="B49:D49"/>
    <mergeCell ref="F49:H49"/>
    <mergeCell ref="I49:K49"/>
    <mergeCell ref="B39:C39"/>
    <mergeCell ref="B40:C40"/>
    <mergeCell ref="B21:O21"/>
    <mergeCell ref="B22:D22"/>
    <mergeCell ref="F22:J23"/>
    <mergeCell ref="K22:O23"/>
    <mergeCell ref="B18:E18"/>
    <mergeCell ref="F18:H18"/>
    <mergeCell ref="I18:J18"/>
    <mergeCell ref="K18:M18"/>
    <mergeCell ref="B55:C55"/>
    <mergeCell ref="M55:O55"/>
    <mergeCell ref="B19:C19"/>
    <mergeCell ref="F19:G19"/>
    <mergeCell ref="M12:O12"/>
    <mergeCell ref="B13:D13"/>
    <mergeCell ref="E13:F13"/>
    <mergeCell ref="K13:L13"/>
    <mergeCell ref="N13:O13"/>
    <mergeCell ref="B16:D16"/>
    <mergeCell ref="E16:F16"/>
    <mergeCell ref="J16:K16"/>
    <mergeCell ref="L16:M16"/>
    <mergeCell ref="N16:O16"/>
    <mergeCell ref="B17:E17"/>
    <mergeCell ref="F17:H17"/>
    <mergeCell ref="I17:J17"/>
    <mergeCell ref="K17:M17"/>
    <mergeCell ref="N17:O17"/>
    <mergeCell ref="H19:J19"/>
    <mergeCell ref="B12:I12"/>
    <mergeCell ref="J12:L12"/>
    <mergeCell ref="B6:O7"/>
    <mergeCell ref="B8:O8"/>
    <mergeCell ref="E9:F9"/>
    <mergeCell ref="G9:I9"/>
    <mergeCell ref="L9:O9"/>
    <mergeCell ref="E10:F10"/>
    <mergeCell ref="G10:I10"/>
    <mergeCell ref="L10:O10"/>
    <mergeCell ref="B10:C10"/>
    <mergeCell ref="B9:C9"/>
    <mergeCell ref="B70:E70"/>
    <mergeCell ref="F68:G68"/>
    <mergeCell ref="F70:G70"/>
    <mergeCell ref="K1:O1"/>
    <mergeCell ref="K2:O2"/>
    <mergeCell ref="K4:O4"/>
    <mergeCell ref="K5:O5"/>
    <mergeCell ref="G45:H45"/>
    <mergeCell ref="J45:K45"/>
    <mergeCell ref="I37:J37"/>
    <mergeCell ref="I38:J38"/>
    <mergeCell ref="I39:J39"/>
    <mergeCell ref="I40:J40"/>
    <mergeCell ref="L35:O35"/>
    <mergeCell ref="N37:O37"/>
    <mergeCell ref="N38:O38"/>
    <mergeCell ref="N39:O39"/>
    <mergeCell ref="N40:O40"/>
    <mergeCell ref="N36:O36"/>
    <mergeCell ref="G33:J33"/>
    <mergeCell ref="N18:O18"/>
    <mergeCell ref="B11:I11"/>
    <mergeCell ref="J11:L11"/>
    <mergeCell ref="M11:O11"/>
    <mergeCell ref="F71:G71"/>
    <mergeCell ref="B15:C15"/>
    <mergeCell ref="B27:D27"/>
    <mergeCell ref="F27:J27"/>
    <mergeCell ref="K27:O27"/>
    <mergeCell ref="B28:D28"/>
    <mergeCell ref="F28:J28"/>
    <mergeCell ref="K28:O28"/>
    <mergeCell ref="B29:O29"/>
    <mergeCell ref="B23:D23"/>
    <mergeCell ref="B24:D24"/>
    <mergeCell ref="F24:J24"/>
    <mergeCell ref="K24:O24"/>
    <mergeCell ref="B25:D25"/>
    <mergeCell ref="F25:J25"/>
    <mergeCell ref="K25:O25"/>
    <mergeCell ref="F26:J26"/>
    <mergeCell ref="K26:O26"/>
    <mergeCell ref="N15:O15"/>
    <mergeCell ref="H67:I67"/>
    <mergeCell ref="J67:K67"/>
    <mergeCell ref="L67:O67"/>
    <mergeCell ref="H69:I69"/>
    <mergeCell ref="J69:K69"/>
  </mergeCells>
  <conditionalFormatting sqref="F71:G71">
    <cfRule type="expression" dxfId="3" priority="1">
      <formula>$F$63&lt;1</formula>
    </cfRule>
  </conditionalFormatting>
  <conditionalFormatting sqref="D62">
    <cfRule type="expression" dxfId="2" priority="3">
      <formula>D61="YES"</formula>
    </cfRule>
  </conditionalFormatting>
  <conditionalFormatting sqref="D71:E71">
    <cfRule type="expression" dxfId="1" priority="2">
      <formula>$F$63&lt;1</formula>
    </cfRule>
  </conditionalFormatting>
  <dataValidations count="3">
    <dataValidation type="whole" allowBlank="1" showInputMessage="1" showErrorMessage="1" promptTitle="# of Trailers" prompt="Input a number 1 - 10" sqref="I46">
      <formula1>1</formula1>
      <formula2>10</formula2>
    </dataValidation>
    <dataValidation type="whole" allowBlank="1" showInputMessage="1" showErrorMessage="1" promptTitle="Days" prompt="Enter number of days 1-365" sqref="L46">
      <formula1>1</formula1>
      <formula2>365</formula2>
    </dataValidation>
    <dataValidation type="whole" operator="greaterThan" allowBlank="1" showInputMessage="1" showErrorMessage="1" promptTitle="COST OF HIRE" prompt="Input Cost of Hired units, with driver.  Must be at least $5,000" sqref="I45">
      <formula1>4999</formula1>
    </dataValidation>
  </dataValidations>
  <pageMargins left="1" right="1" top="1" bottom="1" header="0.5" footer="0.5"/>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4" r:id="rId4" name="Check Box 480">
              <controlPr defaultSize="0" autoFill="0" autoLine="0" autoPict="0">
                <anchor moveWithCells="1">
                  <from>
                    <xdr:col>8</xdr:col>
                    <xdr:colOff>457200</xdr:colOff>
                    <xdr:row>32</xdr:row>
                    <xdr:rowOff>180975</xdr:rowOff>
                  </from>
                  <to>
                    <xdr:col>8</xdr:col>
                    <xdr:colOff>781050</xdr:colOff>
                    <xdr:row>34</xdr:row>
                    <xdr:rowOff>9525</xdr:rowOff>
                  </to>
                </anchor>
              </controlPr>
            </control>
          </mc:Choice>
        </mc:AlternateContent>
        <mc:AlternateContent xmlns:mc="http://schemas.openxmlformats.org/markup-compatibility/2006">
          <mc:Choice Requires="x14">
            <control shapeId="1507" r:id="rId5" name="Check Box 483">
              <controlPr defaultSize="0" autoFill="0" autoLine="0" autoPict="0">
                <anchor moveWithCells="1">
                  <from>
                    <xdr:col>8</xdr:col>
                    <xdr:colOff>457200</xdr:colOff>
                    <xdr:row>33</xdr:row>
                    <xdr:rowOff>161925</xdr:rowOff>
                  </from>
                  <to>
                    <xdr:col>8</xdr:col>
                    <xdr:colOff>714375</xdr:colOff>
                    <xdr:row>35</xdr:row>
                    <xdr:rowOff>19050</xdr:rowOff>
                  </to>
                </anchor>
              </controlPr>
            </control>
          </mc:Choice>
        </mc:AlternateContent>
        <mc:AlternateContent xmlns:mc="http://schemas.openxmlformats.org/markup-compatibility/2006">
          <mc:Choice Requires="x14">
            <control shapeId="1512" r:id="rId6" name="Check Box 488">
              <controlPr defaultSize="0" autoFill="0" autoLine="0" autoPict="0">
                <anchor moveWithCells="1">
                  <from>
                    <xdr:col>6</xdr:col>
                    <xdr:colOff>47625</xdr:colOff>
                    <xdr:row>33</xdr:row>
                    <xdr:rowOff>0</xdr:rowOff>
                  </from>
                  <to>
                    <xdr:col>6</xdr:col>
                    <xdr:colOff>295275</xdr:colOff>
                    <xdr:row>34</xdr:row>
                    <xdr:rowOff>38100</xdr:rowOff>
                  </to>
                </anchor>
              </controlPr>
            </control>
          </mc:Choice>
        </mc:AlternateContent>
        <mc:AlternateContent xmlns:mc="http://schemas.openxmlformats.org/markup-compatibility/2006">
          <mc:Choice Requires="x14">
            <control shapeId="1513" r:id="rId7" name="Check Box 489">
              <controlPr defaultSize="0" autoFill="0" autoLine="0" autoPict="0">
                <anchor moveWithCells="1">
                  <from>
                    <xdr:col>6</xdr:col>
                    <xdr:colOff>47625</xdr:colOff>
                    <xdr:row>34</xdr:row>
                    <xdr:rowOff>0</xdr:rowOff>
                  </from>
                  <to>
                    <xdr:col>6</xdr:col>
                    <xdr:colOff>295275</xdr:colOff>
                    <xdr:row>35</xdr:row>
                    <xdr:rowOff>47625</xdr:rowOff>
                  </to>
                </anchor>
              </controlPr>
            </control>
          </mc:Choice>
        </mc:AlternateContent>
        <mc:AlternateContent xmlns:mc="http://schemas.openxmlformats.org/markup-compatibility/2006">
          <mc:Choice Requires="x14">
            <control shapeId="1514" r:id="rId8" name="Check Box 490">
              <controlPr defaultSize="0" autoFill="0" autoLine="0" autoPict="0">
                <anchor moveWithCells="1">
                  <from>
                    <xdr:col>6</xdr:col>
                    <xdr:colOff>47625</xdr:colOff>
                    <xdr:row>35</xdr:row>
                    <xdr:rowOff>0</xdr:rowOff>
                  </from>
                  <to>
                    <xdr:col>6</xdr:col>
                    <xdr:colOff>295275</xdr:colOff>
                    <xdr:row>36</xdr:row>
                    <xdr:rowOff>19050</xdr:rowOff>
                  </to>
                </anchor>
              </controlPr>
            </control>
          </mc:Choice>
        </mc:AlternateContent>
        <mc:AlternateContent xmlns:mc="http://schemas.openxmlformats.org/markup-compatibility/2006">
          <mc:Choice Requires="x14">
            <control shapeId="1515" r:id="rId9" name="Check Box 491">
              <controlPr defaultSize="0" autoFill="0" autoLine="0" autoPict="0">
                <anchor moveWithCells="1">
                  <from>
                    <xdr:col>6</xdr:col>
                    <xdr:colOff>47625</xdr:colOff>
                    <xdr:row>35</xdr:row>
                    <xdr:rowOff>209550</xdr:rowOff>
                  </from>
                  <to>
                    <xdr:col>6</xdr:col>
                    <xdr:colOff>295275</xdr:colOff>
                    <xdr:row>37</xdr:row>
                    <xdr:rowOff>9525</xdr:rowOff>
                  </to>
                </anchor>
              </controlPr>
            </control>
          </mc:Choice>
        </mc:AlternateContent>
        <mc:AlternateContent xmlns:mc="http://schemas.openxmlformats.org/markup-compatibility/2006">
          <mc:Choice Requires="x14">
            <control shapeId="1516" r:id="rId10" name="Check Box 492">
              <controlPr defaultSize="0" autoFill="0" autoLine="0" autoPict="0">
                <anchor moveWithCells="1">
                  <from>
                    <xdr:col>6</xdr:col>
                    <xdr:colOff>57150</xdr:colOff>
                    <xdr:row>37</xdr:row>
                    <xdr:rowOff>0</xdr:rowOff>
                  </from>
                  <to>
                    <xdr:col>6</xdr:col>
                    <xdr:colOff>304800</xdr:colOff>
                    <xdr:row>38</xdr:row>
                    <xdr:rowOff>9525</xdr:rowOff>
                  </to>
                </anchor>
              </controlPr>
            </control>
          </mc:Choice>
        </mc:AlternateContent>
        <mc:AlternateContent xmlns:mc="http://schemas.openxmlformats.org/markup-compatibility/2006">
          <mc:Choice Requires="x14">
            <control shapeId="1517" r:id="rId11" name="Check Box 493">
              <controlPr defaultSize="0" autoFill="0" autoLine="0" autoPict="0">
                <anchor moveWithCells="1">
                  <from>
                    <xdr:col>6</xdr:col>
                    <xdr:colOff>57150</xdr:colOff>
                    <xdr:row>38</xdr:row>
                    <xdr:rowOff>0</xdr:rowOff>
                  </from>
                  <to>
                    <xdr:col>6</xdr:col>
                    <xdr:colOff>304800</xdr:colOff>
                    <xdr:row>39</xdr:row>
                    <xdr:rowOff>9525</xdr:rowOff>
                  </to>
                </anchor>
              </controlPr>
            </control>
          </mc:Choice>
        </mc:AlternateContent>
        <mc:AlternateContent xmlns:mc="http://schemas.openxmlformats.org/markup-compatibility/2006">
          <mc:Choice Requires="x14">
            <control shapeId="1518" r:id="rId12" name="Check Box 494">
              <controlPr defaultSize="0" autoFill="0" autoLine="0" autoPict="0">
                <anchor moveWithCells="1">
                  <from>
                    <xdr:col>6</xdr:col>
                    <xdr:colOff>57150</xdr:colOff>
                    <xdr:row>38</xdr:row>
                    <xdr:rowOff>200025</xdr:rowOff>
                  </from>
                  <to>
                    <xdr:col>6</xdr:col>
                    <xdr:colOff>304800</xdr:colOff>
                    <xdr:row>39</xdr:row>
                    <xdr:rowOff>190500</xdr:rowOff>
                  </to>
                </anchor>
              </controlPr>
            </control>
          </mc:Choice>
        </mc:AlternateContent>
        <mc:AlternateContent xmlns:mc="http://schemas.openxmlformats.org/markup-compatibility/2006">
          <mc:Choice Requires="x14">
            <control shapeId="1520" r:id="rId13" name="Check Box 496">
              <controlPr defaultSize="0" autoFill="0" autoLine="0" autoPict="0">
                <anchor moveWithCells="1">
                  <from>
                    <xdr:col>3</xdr:col>
                    <xdr:colOff>771525</xdr:colOff>
                    <xdr:row>14</xdr:row>
                    <xdr:rowOff>38100</xdr:rowOff>
                  </from>
                  <to>
                    <xdr:col>4</xdr:col>
                    <xdr:colOff>19050</xdr:colOff>
                    <xdr:row>14</xdr:row>
                    <xdr:rowOff>171450</xdr:rowOff>
                  </to>
                </anchor>
              </controlPr>
            </control>
          </mc:Choice>
        </mc:AlternateContent>
        <mc:AlternateContent xmlns:mc="http://schemas.openxmlformats.org/markup-compatibility/2006">
          <mc:Choice Requires="x14">
            <control shapeId="1549" r:id="rId14" name="Check Box 525">
              <controlPr defaultSize="0" autoFill="0" autoLine="0" autoPict="0">
                <anchor moveWithCells="1">
                  <from>
                    <xdr:col>3</xdr:col>
                    <xdr:colOff>9525</xdr:colOff>
                    <xdr:row>59</xdr:row>
                    <xdr:rowOff>9525</xdr:rowOff>
                  </from>
                  <to>
                    <xdr:col>3</xdr:col>
                    <xdr:colOff>257175</xdr:colOff>
                    <xdr:row>59</xdr:row>
                    <xdr:rowOff>180975</xdr:rowOff>
                  </to>
                </anchor>
              </controlPr>
            </control>
          </mc:Choice>
        </mc:AlternateContent>
        <mc:AlternateContent xmlns:mc="http://schemas.openxmlformats.org/markup-compatibility/2006">
          <mc:Choice Requires="x14">
            <control shapeId="1550" r:id="rId15" name="Check Box 526">
              <controlPr defaultSize="0" autoFill="0" autoLine="0" autoPict="0">
                <anchor moveWithCells="1">
                  <from>
                    <xdr:col>5</xdr:col>
                    <xdr:colOff>9525</xdr:colOff>
                    <xdr:row>59</xdr:row>
                    <xdr:rowOff>0</xdr:rowOff>
                  </from>
                  <to>
                    <xdr:col>5</xdr:col>
                    <xdr:colOff>257175</xdr:colOff>
                    <xdr:row>59</xdr:row>
                    <xdr:rowOff>190500</xdr:rowOff>
                  </to>
                </anchor>
              </controlPr>
            </control>
          </mc:Choice>
        </mc:AlternateContent>
        <mc:AlternateContent xmlns:mc="http://schemas.openxmlformats.org/markup-compatibility/2006">
          <mc:Choice Requires="x14">
            <control shapeId="1551" r:id="rId16" name="Check Box 527">
              <controlPr defaultSize="0" autoFill="0" autoLine="0" autoPict="0">
                <anchor moveWithCells="1">
                  <from>
                    <xdr:col>7</xdr:col>
                    <xdr:colOff>0</xdr:colOff>
                    <xdr:row>59</xdr:row>
                    <xdr:rowOff>9525</xdr:rowOff>
                  </from>
                  <to>
                    <xdr:col>7</xdr:col>
                    <xdr:colOff>247650</xdr:colOff>
                    <xdr:row>59</xdr:row>
                    <xdr:rowOff>209550</xdr:rowOff>
                  </to>
                </anchor>
              </controlPr>
            </control>
          </mc:Choice>
        </mc:AlternateContent>
        <mc:AlternateContent xmlns:mc="http://schemas.openxmlformats.org/markup-compatibility/2006">
          <mc:Choice Requires="x14">
            <control shapeId="1552" r:id="rId17" name="Check Box 528">
              <controlPr defaultSize="0" autoFill="0" autoLine="0" autoPict="0">
                <anchor moveWithCells="1">
                  <from>
                    <xdr:col>10</xdr:col>
                    <xdr:colOff>0</xdr:colOff>
                    <xdr:row>59</xdr:row>
                    <xdr:rowOff>200025</xdr:rowOff>
                  </from>
                  <to>
                    <xdr:col>10</xdr:col>
                    <xdr:colOff>247650</xdr:colOff>
                    <xdr:row>61</xdr:row>
                    <xdr:rowOff>9525</xdr:rowOff>
                  </to>
                </anchor>
              </controlPr>
            </control>
          </mc:Choice>
        </mc:AlternateContent>
        <mc:AlternateContent xmlns:mc="http://schemas.openxmlformats.org/markup-compatibility/2006">
          <mc:Choice Requires="x14">
            <control shapeId="1553" r:id="rId18" name="Check Box 529">
              <controlPr defaultSize="0" autoFill="0" autoLine="0" autoPict="0">
                <anchor moveWithCells="1">
                  <from>
                    <xdr:col>0</xdr:col>
                    <xdr:colOff>704850</xdr:colOff>
                    <xdr:row>59</xdr:row>
                    <xdr:rowOff>19050</xdr:rowOff>
                  </from>
                  <to>
                    <xdr:col>1</xdr:col>
                    <xdr:colOff>247650</xdr:colOff>
                    <xdr:row>59</xdr:row>
                    <xdr:rowOff>209550</xdr:rowOff>
                  </to>
                </anchor>
              </controlPr>
            </control>
          </mc:Choice>
        </mc:AlternateContent>
        <mc:AlternateContent xmlns:mc="http://schemas.openxmlformats.org/markup-compatibility/2006">
          <mc:Choice Requires="x14">
            <control shapeId="1554" r:id="rId19" name="Check Box 530">
              <controlPr defaultSize="0" autoFill="0" autoLine="0" autoPict="0">
                <anchor moveWithCells="1">
                  <from>
                    <xdr:col>6</xdr:col>
                    <xdr:colOff>676275</xdr:colOff>
                    <xdr:row>59</xdr:row>
                    <xdr:rowOff>190500</xdr:rowOff>
                  </from>
                  <to>
                    <xdr:col>7</xdr:col>
                    <xdr:colOff>314325</xdr:colOff>
                    <xdr:row>61</xdr:row>
                    <xdr:rowOff>19050</xdr:rowOff>
                  </to>
                </anchor>
              </controlPr>
            </control>
          </mc:Choice>
        </mc:AlternateContent>
        <mc:AlternateContent xmlns:mc="http://schemas.openxmlformats.org/markup-compatibility/2006">
          <mc:Choice Requires="x14">
            <control shapeId="1555" r:id="rId20" name="Check Box 531">
              <controlPr defaultSize="0" autoFill="0" autoLine="0" autoPict="0">
                <anchor moveWithCells="1">
                  <from>
                    <xdr:col>12</xdr:col>
                    <xdr:colOff>9525</xdr:colOff>
                    <xdr:row>59</xdr:row>
                    <xdr:rowOff>133350</xdr:rowOff>
                  </from>
                  <to>
                    <xdr:col>12</xdr:col>
                    <xdr:colOff>266700</xdr:colOff>
                    <xdr:row>61</xdr:row>
                    <xdr:rowOff>57150</xdr:rowOff>
                  </to>
                </anchor>
              </controlPr>
            </control>
          </mc:Choice>
        </mc:AlternateContent>
        <mc:AlternateContent xmlns:mc="http://schemas.openxmlformats.org/markup-compatibility/2006">
          <mc:Choice Requires="x14">
            <control shapeId="1556" r:id="rId21" name="Check Box 532">
              <controlPr defaultSize="0" autoFill="0" autoLine="0" autoPict="0">
                <anchor moveWithCells="1">
                  <from>
                    <xdr:col>11</xdr:col>
                    <xdr:colOff>704850</xdr:colOff>
                    <xdr:row>58</xdr:row>
                    <xdr:rowOff>190500</xdr:rowOff>
                  </from>
                  <to>
                    <xdr:col>12</xdr:col>
                    <xdr:colOff>247650</xdr:colOff>
                    <xdr:row>59</xdr:row>
                    <xdr:rowOff>228600</xdr:rowOff>
                  </to>
                </anchor>
              </controlPr>
            </control>
          </mc:Choice>
        </mc:AlternateContent>
        <mc:AlternateContent xmlns:mc="http://schemas.openxmlformats.org/markup-compatibility/2006">
          <mc:Choice Requires="x14">
            <control shapeId="1557" r:id="rId22" name="Check Box 533">
              <controlPr defaultSize="0" autoFill="0" autoLine="0" autoPict="0">
                <anchor moveWithCells="1">
                  <from>
                    <xdr:col>7</xdr:col>
                    <xdr:colOff>1266825</xdr:colOff>
                    <xdr:row>59</xdr:row>
                    <xdr:rowOff>180975</xdr:rowOff>
                  </from>
                  <to>
                    <xdr:col>8</xdr:col>
                    <xdr:colOff>247650</xdr:colOff>
                    <xdr:row>61</xdr:row>
                    <xdr:rowOff>9525</xdr:rowOff>
                  </to>
                </anchor>
              </controlPr>
            </control>
          </mc:Choice>
        </mc:AlternateContent>
        <mc:AlternateContent xmlns:mc="http://schemas.openxmlformats.org/markup-compatibility/2006">
          <mc:Choice Requires="x14">
            <control shapeId="1558" r:id="rId23" name="Check Box 534">
              <controlPr defaultSize="0" autoFill="0" autoLine="0" autoPict="0">
                <anchor moveWithCells="1">
                  <from>
                    <xdr:col>4</xdr:col>
                    <xdr:colOff>447675</xdr:colOff>
                    <xdr:row>60</xdr:row>
                    <xdr:rowOff>152400</xdr:rowOff>
                  </from>
                  <to>
                    <xdr:col>4</xdr:col>
                    <xdr:colOff>685800</xdr:colOff>
                    <xdr:row>62</xdr:row>
                    <xdr:rowOff>28575</xdr:rowOff>
                  </to>
                </anchor>
              </controlPr>
            </control>
          </mc:Choice>
        </mc:AlternateContent>
        <mc:AlternateContent xmlns:mc="http://schemas.openxmlformats.org/markup-compatibility/2006">
          <mc:Choice Requires="x14">
            <control shapeId="1560" r:id="rId24" name="Check Box 536">
              <controlPr defaultSize="0" autoFill="0" autoLine="0" autoPict="0">
                <anchor moveWithCells="1">
                  <from>
                    <xdr:col>8</xdr:col>
                    <xdr:colOff>19050</xdr:colOff>
                    <xdr:row>60</xdr:row>
                    <xdr:rowOff>200025</xdr:rowOff>
                  </from>
                  <to>
                    <xdr:col>8</xdr:col>
                    <xdr:colOff>285750</xdr:colOff>
                    <xdr:row>62</xdr:row>
                    <xdr:rowOff>38100</xdr:rowOff>
                  </to>
                </anchor>
              </controlPr>
            </control>
          </mc:Choice>
        </mc:AlternateContent>
        <mc:AlternateContent xmlns:mc="http://schemas.openxmlformats.org/markup-compatibility/2006">
          <mc:Choice Requires="x14">
            <control shapeId="1561" r:id="rId25" name="Check Box 537">
              <controlPr defaultSize="0" autoFill="0" autoLine="0" autoPict="0">
                <anchor moveWithCells="1">
                  <from>
                    <xdr:col>8</xdr:col>
                    <xdr:colOff>9525</xdr:colOff>
                    <xdr:row>58</xdr:row>
                    <xdr:rowOff>133350</xdr:rowOff>
                  </from>
                  <to>
                    <xdr:col>8</xdr:col>
                    <xdr:colOff>257175</xdr:colOff>
                    <xdr:row>60</xdr:row>
                    <xdr:rowOff>9525</xdr:rowOff>
                  </to>
                </anchor>
              </controlPr>
            </control>
          </mc:Choice>
        </mc:AlternateContent>
        <mc:AlternateContent xmlns:mc="http://schemas.openxmlformats.org/markup-compatibility/2006">
          <mc:Choice Requires="x14">
            <control shapeId="1562" r:id="rId26" name="Check Box 538">
              <controlPr defaultSize="0" autoFill="0" autoLine="0" autoPict="0">
                <anchor moveWithCells="1">
                  <from>
                    <xdr:col>10</xdr:col>
                    <xdr:colOff>19050</xdr:colOff>
                    <xdr:row>58</xdr:row>
                    <xdr:rowOff>133350</xdr:rowOff>
                  </from>
                  <to>
                    <xdr:col>10</xdr:col>
                    <xdr:colOff>266700</xdr:colOff>
                    <xdr:row>60</xdr:row>
                    <xdr:rowOff>9525</xdr:rowOff>
                  </to>
                </anchor>
              </controlPr>
            </control>
          </mc:Choice>
        </mc:AlternateContent>
        <mc:AlternateContent xmlns:mc="http://schemas.openxmlformats.org/markup-compatibility/2006">
          <mc:Choice Requires="x14">
            <control shapeId="1565" r:id="rId27" name="Check Box 541">
              <controlPr defaultSize="0" autoFill="0" autoLine="0" autoPict="0">
                <anchor moveWithCells="1">
                  <from>
                    <xdr:col>4</xdr:col>
                    <xdr:colOff>304800</xdr:colOff>
                    <xdr:row>59</xdr:row>
                    <xdr:rowOff>200025</xdr:rowOff>
                  </from>
                  <to>
                    <xdr:col>4</xdr:col>
                    <xdr:colOff>552450</xdr:colOff>
                    <xdr:row>61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906B9E1F-54CA-4072-A4FA-E1FF74DB3336}">
            <xm:f>'\\q-risk-AIM\AIMShare\Sharepoint\Quantum Risk Solutions\Quantum Risk Solutions Team Site - Shared\4 QRS Apps\[QRS TRUCKING APP 4 4 19.xlsx]Sheet1'!#REF!&gt;0</xm:f>
            <x14:dxf>
              <fill>
                <patternFill>
                  <bgColor theme="5" tint="0.79998168889431442"/>
                </patternFill>
              </fill>
              <border>
                <left style="thin">
                  <color auto="1"/>
                </left>
                <right style="thin">
                  <color auto="1"/>
                </right>
                <top style="thin">
                  <color auto="1"/>
                </top>
                <bottom style="thin">
                  <color auto="1"/>
                </bottom>
                <vertical/>
                <horizontal/>
              </border>
            </x14:dxf>
          </x14:cfRule>
          <xm:sqref>K58:O58</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14:formula1>
            <xm:f>LISTS!$I$13:$I$15</xm:f>
          </x14:formula1>
          <xm:sqref>D34:D46 E22:E28 L73:L78 D61</xm:sqref>
        </x14:dataValidation>
        <x14:dataValidation type="list" allowBlank="1" showInputMessage="1" showErrorMessage="1">
          <x14:formula1>
            <xm:f>LISTS!$C$13:$C$17</xm:f>
          </x14:formula1>
          <xm:sqref>E34 E36</xm:sqref>
        </x14:dataValidation>
        <x14:dataValidation type="list" allowBlank="1" showInputMessage="1" showErrorMessage="1">
          <x14:formula1>
            <xm:f>LISTS!$E$13:$E$20</xm:f>
          </x14:formula1>
          <xm:sqref>E37</xm:sqref>
        </x14:dataValidation>
        <x14:dataValidation type="list" allowBlank="1" showInputMessage="1" showErrorMessage="1">
          <x14:formula1>
            <xm:f>LISTS!$A$13:$A$17</xm:f>
          </x14:formula1>
          <xm:sqref>F34:F35 F37 F45:F46</xm:sqref>
        </x14:dataValidation>
        <x14:dataValidation type="list" allowBlank="1" showInputMessage="1" showErrorMessage="1">
          <x14:formula1>
            <xm:f>LISTS!$A$19:$A$25</xm:f>
          </x14:formula1>
          <xm:sqref>E46</xm:sqref>
        </x14:dataValidation>
        <x14:dataValidation type="list" allowBlank="1" showInputMessage="1" showErrorMessage="1">
          <x14:formula1>
            <xm:f>LISTS!$F$12:$F$15</xm:f>
          </x14:formula1>
          <xm:sqref>L45</xm:sqref>
        </x14:dataValidation>
        <x14:dataValidation type="list" allowBlank="1" showInputMessage="1" showErrorMessage="1">
          <x14:formula1>
            <xm:f>LISTS!$I$33:$I$35</xm:f>
          </x14:formula1>
          <xm:sqref>K14:L14</xm:sqref>
        </x14:dataValidation>
        <x14:dataValidation type="list" allowBlank="1" showInputMessage="1" showErrorMessage="1">
          <x14:formula1>
            <xm:f>LISTS!$D$6:$D$8</xm:f>
          </x14:formula1>
          <xm:sqref>M14</xm:sqref>
        </x14:dataValidation>
        <x14:dataValidation type="list" allowBlank="1" showInputMessage="1" showErrorMessage="1">
          <x14:formula1>
            <xm:f>LISTS!$C$34:$C$38</xm:f>
          </x14:formula1>
          <xm:sqref>F20:G20</xm:sqref>
        </x14:dataValidation>
        <x14:dataValidation type="list" allowBlank="1" showInputMessage="1" showErrorMessage="1">
          <x14:formula1>
            <xm:f>LISTS!$B$42:$B$47</xm:f>
          </x14:formula1>
          <xm:sqref>H20:J20</xm:sqref>
        </x14:dataValidation>
        <x14:dataValidation type="list" allowBlank="1" showInputMessage="1" showErrorMessage="1">
          <x14:formula1>
            <xm:f>LISTS!$I$20:$I$25</xm:f>
          </x14:formula1>
          <xm:sqref>M12:O12</xm:sqref>
        </x14:dataValidation>
        <x14:dataValidation type="list" allowBlank="1" showInputMessage="1" showErrorMessage="1">
          <x14:formula1>
            <xm:f>'C:\Sharepoint\Quantum Risk Solutions\Quantum Risk Solutions Team Site - Shared\4 QRS Apps\[QRS TRUCKING APP 4 4 19.xlsx]Sheet1'!#REF!</xm:f>
          </x14:formula1>
          <xm:sqref>I57:O57 F51:F52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3"/>
  <sheetViews>
    <sheetView workbookViewId="0">
      <selection activeCell="C3" sqref="C3"/>
    </sheetView>
  </sheetViews>
  <sheetFormatPr defaultRowHeight="15" x14ac:dyDescent="0.25"/>
  <cols>
    <col min="1" max="1" width="11.42578125" customWidth="1"/>
  </cols>
  <sheetData>
    <row r="1" spans="1:1" x14ac:dyDescent="0.25">
      <c r="A1" t="s">
        <v>144</v>
      </c>
    </row>
    <row r="2" spans="1:1" x14ac:dyDescent="0.25">
      <c r="A2" t="s">
        <v>142</v>
      </c>
    </row>
    <row r="3" spans="1:1" x14ac:dyDescent="0.25">
      <c r="A3" t="s">
        <v>143</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4" r:id="rId3" name="Check Box 2">
              <controlPr defaultSize="0" autoFill="0" autoLine="0" autoPict="0">
                <anchor moveWithCells="1">
                  <from>
                    <xdr:col>4</xdr:col>
                    <xdr:colOff>466725</xdr:colOff>
                    <xdr:row>9</xdr:row>
                    <xdr:rowOff>47625</xdr:rowOff>
                  </from>
                  <to>
                    <xdr:col>5</xdr:col>
                    <xdr:colOff>104775</xdr:colOff>
                    <xdr:row>10</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9"/>
  <sheetViews>
    <sheetView view="pageLayout" topLeftCell="A20" zoomScaleNormal="100" workbookViewId="0">
      <selection activeCell="A31" sqref="A31:E59"/>
    </sheetView>
  </sheetViews>
  <sheetFormatPr defaultColWidth="9.140625" defaultRowHeight="15" x14ac:dyDescent="0.25"/>
  <cols>
    <col min="1" max="1" width="11.42578125" style="5" customWidth="1"/>
    <col min="2" max="2" width="7.7109375" style="5" customWidth="1"/>
    <col min="3" max="3" width="11.42578125" style="5" customWidth="1"/>
    <col min="4" max="4" width="23.28515625" style="5" customWidth="1"/>
    <col min="5" max="5" width="11.42578125" style="8" customWidth="1"/>
    <col min="6" max="6" width="9.28515625" style="8" customWidth="1"/>
    <col min="7" max="7" width="22.5703125" style="7" customWidth="1"/>
    <col min="8" max="8" width="9.140625" style="6"/>
    <col min="9" max="9" width="12.42578125" style="6" customWidth="1"/>
    <col min="10" max="16384" width="9.140625" style="5"/>
  </cols>
  <sheetData>
    <row r="1" spans="1:9" x14ac:dyDescent="0.25">
      <c r="A1" s="9" t="s">
        <v>54</v>
      </c>
    </row>
    <row r="2" spans="1:9" x14ac:dyDescent="0.25">
      <c r="A2" s="14" t="s">
        <v>40</v>
      </c>
      <c r="B2" s="14" t="s">
        <v>27</v>
      </c>
      <c r="C2" s="14" t="s">
        <v>39</v>
      </c>
      <c r="D2" s="14" t="s">
        <v>38</v>
      </c>
      <c r="E2" s="13" t="s">
        <v>28</v>
      </c>
      <c r="F2" s="13" t="s">
        <v>53</v>
      </c>
      <c r="G2" s="12" t="s">
        <v>37</v>
      </c>
      <c r="H2" s="11" t="s">
        <v>36</v>
      </c>
      <c r="I2" s="11" t="s">
        <v>35</v>
      </c>
    </row>
    <row r="16" spans="1:9" ht="15.75" x14ac:dyDescent="0.25">
      <c r="D16" s="24"/>
    </row>
    <row r="17" spans="1:9" ht="15.75" x14ac:dyDescent="0.25">
      <c r="D17" s="24"/>
    </row>
    <row r="21" spans="1:9" hidden="1" x14ac:dyDescent="0.25">
      <c r="A21" s="9" t="s">
        <v>52</v>
      </c>
    </row>
    <row r="22" spans="1:9" hidden="1" x14ac:dyDescent="0.25">
      <c r="A22" s="23">
        <v>13</v>
      </c>
      <c r="B22" s="22">
        <v>2005</v>
      </c>
      <c r="C22" s="22" t="s">
        <v>51</v>
      </c>
      <c r="D22" s="22" t="s">
        <v>50</v>
      </c>
      <c r="E22" s="21"/>
      <c r="F22" s="21"/>
      <c r="G22" s="20"/>
      <c r="H22" s="19">
        <v>42219</v>
      </c>
      <c r="I22" s="19">
        <v>42248</v>
      </c>
    </row>
    <row r="23" spans="1:9" hidden="1" x14ac:dyDescent="0.25">
      <c r="A23" s="23">
        <v>14</v>
      </c>
      <c r="B23" s="22">
        <v>2000</v>
      </c>
      <c r="C23" s="22" t="s">
        <v>32</v>
      </c>
      <c r="D23" s="22" t="s">
        <v>49</v>
      </c>
      <c r="E23" s="21"/>
      <c r="F23" s="21"/>
      <c r="G23" s="20"/>
      <c r="H23" s="19">
        <v>42219</v>
      </c>
      <c r="I23" s="19">
        <v>42250</v>
      </c>
    </row>
    <row r="24" spans="1:9" hidden="1" x14ac:dyDescent="0.25">
      <c r="A24" s="18">
        <v>9</v>
      </c>
      <c r="B24" s="18">
        <v>2001</v>
      </c>
      <c r="C24" s="18" t="s">
        <v>48</v>
      </c>
      <c r="D24" s="18" t="s">
        <v>47</v>
      </c>
      <c r="E24" s="17"/>
      <c r="F24" s="17"/>
      <c r="G24" s="16" t="s">
        <v>46</v>
      </c>
      <c r="H24" s="15">
        <v>42219</v>
      </c>
      <c r="I24" s="15">
        <v>42490</v>
      </c>
    </row>
    <row r="25" spans="1:9" hidden="1" x14ac:dyDescent="0.25">
      <c r="A25" s="18" t="s">
        <v>45</v>
      </c>
      <c r="B25" s="18">
        <v>1997</v>
      </c>
      <c r="C25" s="18" t="s">
        <v>44</v>
      </c>
      <c r="D25" s="18" t="s">
        <v>43</v>
      </c>
      <c r="E25" s="17"/>
      <c r="F25" s="17"/>
      <c r="G25" s="16"/>
      <c r="H25" s="15">
        <v>42219</v>
      </c>
      <c r="I25" s="15">
        <v>42467</v>
      </c>
    </row>
    <row r="30" spans="1:9" x14ac:dyDescent="0.25">
      <c r="D30" s="5" t="s">
        <v>42</v>
      </c>
      <c r="E30" s="8">
        <f>SUM(E3:E29)</f>
        <v>0</v>
      </c>
    </row>
    <row r="31" spans="1:9" x14ac:dyDescent="0.25">
      <c r="A31" s="9" t="s">
        <v>41</v>
      </c>
    </row>
    <row r="32" spans="1:9" x14ac:dyDescent="0.25">
      <c r="A32" s="14" t="s">
        <v>40</v>
      </c>
      <c r="B32" s="14" t="s">
        <v>27</v>
      </c>
      <c r="C32" s="14" t="s">
        <v>39</v>
      </c>
      <c r="D32" s="14" t="s">
        <v>38</v>
      </c>
      <c r="E32" s="13" t="s">
        <v>28</v>
      </c>
      <c r="F32" s="13"/>
      <c r="G32" s="12" t="s">
        <v>37</v>
      </c>
      <c r="H32" s="11" t="s">
        <v>36</v>
      </c>
      <c r="I32" s="11" t="s">
        <v>35</v>
      </c>
    </row>
    <row r="48" spans="1:1" x14ac:dyDescent="0.25">
      <c r="A48" s="10"/>
    </row>
    <row r="49" spans="1:5" x14ac:dyDescent="0.25">
      <c r="A49" s="9"/>
    </row>
    <row r="57" spans="1:5" x14ac:dyDescent="0.25">
      <c r="D57" s="5" t="s">
        <v>34</v>
      </c>
      <c r="E57" s="8">
        <f>SUM(E33:E56)</f>
        <v>0</v>
      </c>
    </row>
    <row r="59" spans="1:5" x14ac:dyDescent="0.25">
      <c r="D59" s="5" t="s">
        <v>33</v>
      </c>
      <c r="E59" s="8">
        <f>E57+E30</f>
        <v>0</v>
      </c>
    </row>
  </sheetData>
  <printOptions gridLines="1"/>
  <pageMargins left="0.25" right="0.25" top="0.75" bottom="0.75" header="0.3" footer="0.3"/>
  <pageSetup scale="85" orientation="portrait" r:id="rId1"/>
  <headerFooter>
    <oddHeader>&amp;C2016-2017
 EQUIPMENT LIST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67"/>
  <sheetViews>
    <sheetView view="pageLayout" zoomScaleNormal="100" workbookViewId="0">
      <selection activeCell="B28" sqref="B28"/>
    </sheetView>
  </sheetViews>
  <sheetFormatPr defaultColWidth="9.140625" defaultRowHeight="12.75" x14ac:dyDescent="0.2"/>
  <cols>
    <col min="1" max="1" width="28.7109375" style="25" customWidth="1"/>
    <col min="2" max="2" width="19.28515625" style="25" customWidth="1"/>
    <col min="3" max="3" width="9.28515625" style="25" customWidth="1"/>
    <col min="4" max="4" width="10" style="25" customWidth="1"/>
    <col min="5" max="5" width="13.7109375" style="25" customWidth="1"/>
    <col min="6" max="6" width="10.140625" style="25" customWidth="1"/>
    <col min="7" max="7" width="10.42578125" style="26" customWidth="1"/>
    <col min="8" max="8" width="14" style="26" customWidth="1"/>
    <col min="9" max="16384" width="9.140625" style="25"/>
  </cols>
  <sheetData>
    <row r="1" spans="1:8" x14ac:dyDescent="0.2">
      <c r="A1" s="33"/>
      <c r="B1" s="33"/>
      <c r="C1" s="33"/>
      <c r="D1" s="33"/>
      <c r="E1" s="33"/>
      <c r="F1" s="33"/>
      <c r="G1" s="32"/>
      <c r="H1" s="32"/>
    </row>
    <row r="3" spans="1:8" ht="14.25" x14ac:dyDescent="0.2">
      <c r="A3" s="31" t="s">
        <v>0</v>
      </c>
      <c r="B3" s="31" t="s">
        <v>58</v>
      </c>
      <c r="C3" s="31" t="s">
        <v>11</v>
      </c>
      <c r="D3" s="31" t="s">
        <v>29</v>
      </c>
      <c r="E3" s="31" t="s">
        <v>57</v>
      </c>
      <c r="F3" s="31" t="s">
        <v>56</v>
      </c>
      <c r="G3" s="30" t="s">
        <v>36</v>
      </c>
      <c r="H3" s="30" t="s">
        <v>35</v>
      </c>
    </row>
    <row r="4" spans="1:8" x14ac:dyDescent="0.2">
      <c r="B4" s="27"/>
      <c r="D4" s="29"/>
      <c r="E4" s="29"/>
    </row>
    <row r="5" spans="1:8" x14ac:dyDescent="0.2">
      <c r="B5" s="27"/>
      <c r="D5" s="29"/>
      <c r="E5" s="29"/>
    </row>
    <row r="6" spans="1:8" x14ac:dyDescent="0.2">
      <c r="B6" s="27"/>
      <c r="D6" s="29"/>
      <c r="E6" s="29"/>
    </row>
    <row r="7" spans="1:8" x14ac:dyDescent="0.2">
      <c r="B7" s="27"/>
      <c r="D7" s="29"/>
      <c r="E7" s="29"/>
    </row>
    <row r="8" spans="1:8" x14ac:dyDescent="0.2">
      <c r="B8" s="27"/>
      <c r="D8" s="29"/>
      <c r="E8" s="29"/>
    </row>
    <row r="9" spans="1:8" x14ac:dyDescent="0.2">
      <c r="B9" s="27"/>
      <c r="D9" s="29"/>
      <c r="E9" s="29"/>
    </row>
    <row r="10" spans="1:8" x14ac:dyDescent="0.2">
      <c r="B10" s="27"/>
      <c r="D10" s="29"/>
      <c r="E10" s="29"/>
    </row>
    <row r="11" spans="1:8" x14ac:dyDescent="0.2">
      <c r="B11" s="27"/>
      <c r="D11" s="29"/>
      <c r="E11" s="29"/>
    </row>
    <row r="12" spans="1:8" x14ac:dyDescent="0.2">
      <c r="B12" s="27"/>
      <c r="D12" s="29"/>
      <c r="E12" s="29"/>
    </row>
    <row r="13" spans="1:8" x14ac:dyDescent="0.2">
      <c r="B13" s="27"/>
      <c r="D13" s="29"/>
      <c r="E13" s="29"/>
    </row>
    <row r="14" spans="1:8" x14ac:dyDescent="0.2">
      <c r="B14" s="27"/>
      <c r="D14" s="29"/>
      <c r="E14" s="29"/>
    </row>
    <row r="15" spans="1:8" x14ac:dyDescent="0.2">
      <c r="B15" s="27"/>
      <c r="D15" s="29"/>
      <c r="E15" s="29"/>
    </row>
    <row r="16" spans="1:8" x14ac:dyDescent="0.2">
      <c r="B16" s="27"/>
      <c r="D16" s="29"/>
      <c r="E16" s="29"/>
    </row>
    <row r="17" spans="2:5" x14ac:dyDescent="0.2">
      <c r="B17" s="27"/>
      <c r="D17" s="29"/>
      <c r="E17" s="29"/>
    </row>
    <row r="18" spans="2:5" x14ac:dyDescent="0.2">
      <c r="B18" s="27"/>
      <c r="D18" s="29"/>
      <c r="E18" s="29"/>
    </row>
    <row r="19" spans="2:5" x14ac:dyDescent="0.2">
      <c r="B19" s="27"/>
      <c r="D19" s="29"/>
      <c r="E19" s="29"/>
    </row>
    <row r="20" spans="2:5" x14ac:dyDescent="0.2">
      <c r="B20" s="27"/>
      <c r="D20" s="29"/>
      <c r="E20" s="29"/>
    </row>
    <row r="21" spans="2:5" x14ac:dyDescent="0.2">
      <c r="B21" s="27"/>
      <c r="D21" s="29"/>
      <c r="E21" s="29"/>
    </row>
    <row r="22" spans="2:5" x14ac:dyDescent="0.2">
      <c r="B22" s="27"/>
      <c r="D22" s="29"/>
      <c r="E22" s="29"/>
    </row>
    <row r="23" spans="2:5" x14ac:dyDescent="0.2">
      <c r="B23" s="27"/>
      <c r="D23" s="29"/>
      <c r="E23" s="29"/>
    </row>
    <row r="24" spans="2:5" x14ac:dyDescent="0.2">
      <c r="B24" s="27"/>
      <c r="D24" s="29"/>
      <c r="E24" s="29"/>
    </row>
    <row r="25" spans="2:5" x14ac:dyDescent="0.2">
      <c r="B25" s="27"/>
      <c r="D25" s="29"/>
      <c r="E25" s="29"/>
    </row>
    <row r="26" spans="2:5" x14ac:dyDescent="0.2">
      <c r="B26" s="27"/>
      <c r="D26" s="29"/>
      <c r="E26" s="29"/>
    </row>
    <row r="27" spans="2:5" x14ac:dyDescent="0.2">
      <c r="B27" s="27"/>
      <c r="D27" s="29"/>
      <c r="E27" s="29"/>
    </row>
    <row r="28" spans="2:5" x14ac:dyDescent="0.2">
      <c r="B28" s="27"/>
      <c r="D28" s="29"/>
      <c r="E28" s="29"/>
    </row>
    <row r="29" spans="2:5" x14ac:dyDescent="0.2">
      <c r="B29" s="27"/>
      <c r="D29" s="29"/>
      <c r="E29" s="29"/>
    </row>
    <row r="30" spans="2:5" x14ac:dyDescent="0.2">
      <c r="B30" s="27"/>
      <c r="D30" s="29"/>
      <c r="E30" s="29"/>
    </row>
    <row r="31" spans="2:5" x14ac:dyDescent="0.2">
      <c r="B31" s="27"/>
      <c r="D31" s="29"/>
      <c r="E31" s="29"/>
    </row>
    <row r="32" spans="2:5" x14ac:dyDescent="0.2">
      <c r="B32" s="27"/>
      <c r="D32" s="29"/>
      <c r="E32" s="29"/>
    </row>
    <row r="33" spans="1:5" x14ac:dyDescent="0.2">
      <c r="B33" s="27"/>
      <c r="D33" s="29"/>
      <c r="E33" s="29"/>
    </row>
    <row r="34" spans="1:5" x14ac:dyDescent="0.2">
      <c r="B34" s="27"/>
      <c r="D34" s="29"/>
      <c r="E34" s="29"/>
    </row>
    <row r="35" spans="1:5" x14ac:dyDescent="0.2">
      <c r="B35" s="27"/>
    </row>
    <row r="36" spans="1:5" x14ac:dyDescent="0.2">
      <c r="B36" s="27"/>
    </row>
    <row r="37" spans="1:5" x14ac:dyDescent="0.2">
      <c r="A37" s="28" t="s">
        <v>55</v>
      </c>
      <c r="B37" s="27"/>
    </row>
    <row r="38" spans="1:5" x14ac:dyDescent="0.2">
      <c r="B38" s="27"/>
    </row>
    <row r="39" spans="1:5" x14ac:dyDescent="0.2">
      <c r="B39" s="27"/>
    </row>
    <row r="40" spans="1:5" x14ac:dyDescent="0.2">
      <c r="B40" s="27"/>
    </row>
    <row r="41" spans="1:5" x14ac:dyDescent="0.2">
      <c r="B41" s="27"/>
    </row>
    <row r="42" spans="1:5" x14ac:dyDescent="0.2">
      <c r="B42" s="27"/>
    </row>
    <row r="43" spans="1:5" x14ac:dyDescent="0.2">
      <c r="B43" s="27"/>
    </row>
    <row r="44" spans="1:5" x14ac:dyDescent="0.2">
      <c r="B44" s="27"/>
    </row>
    <row r="45" spans="1:5" x14ac:dyDescent="0.2">
      <c r="B45" s="27"/>
    </row>
    <row r="46" spans="1:5" x14ac:dyDescent="0.2">
      <c r="B46" s="27"/>
    </row>
    <row r="47" spans="1:5" x14ac:dyDescent="0.2">
      <c r="B47" s="27"/>
    </row>
    <row r="48" spans="1:5" x14ac:dyDescent="0.2">
      <c r="B48" s="27"/>
    </row>
    <row r="49" spans="2:2" x14ac:dyDescent="0.2">
      <c r="B49" s="27"/>
    </row>
    <row r="50" spans="2:2" x14ac:dyDescent="0.2">
      <c r="B50" s="27"/>
    </row>
    <row r="51" spans="2:2" x14ac:dyDescent="0.2">
      <c r="B51" s="27"/>
    </row>
    <row r="52" spans="2:2" x14ac:dyDescent="0.2">
      <c r="B52" s="27"/>
    </row>
    <row r="53" spans="2:2" x14ac:dyDescent="0.2">
      <c r="B53" s="27"/>
    </row>
    <row r="54" spans="2:2" x14ac:dyDescent="0.2">
      <c r="B54" s="27"/>
    </row>
    <row r="55" spans="2:2" x14ac:dyDescent="0.2">
      <c r="B55" s="27"/>
    </row>
    <row r="56" spans="2:2" x14ac:dyDescent="0.2">
      <c r="B56" s="27"/>
    </row>
    <row r="57" spans="2:2" x14ac:dyDescent="0.2">
      <c r="B57" s="27"/>
    </row>
    <row r="58" spans="2:2" x14ac:dyDescent="0.2">
      <c r="B58" s="27"/>
    </row>
    <row r="59" spans="2:2" x14ac:dyDescent="0.2">
      <c r="B59" s="27"/>
    </row>
    <row r="60" spans="2:2" x14ac:dyDescent="0.2">
      <c r="B60" s="27"/>
    </row>
    <row r="61" spans="2:2" x14ac:dyDescent="0.2">
      <c r="B61" s="27"/>
    </row>
    <row r="62" spans="2:2" x14ac:dyDescent="0.2">
      <c r="B62" s="27"/>
    </row>
    <row r="63" spans="2:2" x14ac:dyDescent="0.2">
      <c r="B63" s="27"/>
    </row>
    <row r="64" spans="2:2" x14ac:dyDescent="0.2">
      <c r="B64" s="27"/>
    </row>
    <row r="65" spans="2:2" x14ac:dyDescent="0.2">
      <c r="B65" s="27"/>
    </row>
    <row r="66" spans="2:2" x14ac:dyDescent="0.2">
      <c r="B66" s="27"/>
    </row>
    <row r="67" spans="2:2" x14ac:dyDescent="0.2">
      <c r="B67" s="27"/>
    </row>
  </sheetData>
  <printOptions gridLines="1"/>
  <pageMargins left="0.25" right="0.25" top="0.75" bottom="0.75" header="0.3" footer="0.3"/>
  <pageSetup scale="85" orientation="portrait" r:id="rId1"/>
  <headerFooter>
    <oddHeader>&amp;C
2016-2017 DRIVERS LIST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0"/>
  <sheetViews>
    <sheetView workbookViewId="0">
      <selection activeCell="C32" sqref="C32"/>
    </sheetView>
  </sheetViews>
  <sheetFormatPr defaultRowHeight="15" x14ac:dyDescent="0.25"/>
  <cols>
    <col min="1" max="1" width="22.140625" customWidth="1"/>
    <col min="2" max="2" width="38.85546875" customWidth="1"/>
    <col min="3" max="3" width="23.7109375" customWidth="1"/>
    <col min="4" max="4" width="27.140625" customWidth="1"/>
  </cols>
  <sheetData>
    <row r="1" spans="1:4" x14ac:dyDescent="0.25">
      <c r="A1" s="2" t="s">
        <v>2</v>
      </c>
      <c r="B1" s="2" t="s">
        <v>1</v>
      </c>
      <c r="C1" s="2" t="s">
        <v>4</v>
      </c>
      <c r="D1" s="2" t="s">
        <v>30</v>
      </c>
    </row>
    <row r="2" spans="1:4" x14ac:dyDescent="0.25">
      <c r="A2" s="1" t="s">
        <v>68</v>
      </c>
      <c r="B2" s="41" t="s">
        <v>65</v>
      </c>
      <c r="C2" t="s">
        <v>66</v>
      </c>
      <c r="D2" t="s">
        <v>67</v>
      </c>
    </row>
    <row r="3" spans="1:4" x14ac:dyDescent="0.25">
      <c r="A3" s="1" t="s">
        <v>68</v>
      </c>
      <c r="B3" s="34"/>
      <c r="C3" s="35"/>
      <c r="D3" s="36"/>
    </row>
    <row r="4" spans="1:4" x14ac:dyDescent="0.25">
      <c r="A4" s="1"/>
      <c r="B4" s="34"/>
      <c r="C4" s="35"/>
      <c r="D4" s="36"/>
    </row>
    <row r="5" spans="1:4" x14ac:dyDescent="0.25">
      <c r="A5" s="1"/>
      <c r="B5" s="34"/>
      <c r="C5" s="35"/>
      <c r="D5" s="36"/>
    </row>
    <row r="6" spans="1:4" x14ac:dyDescent="0.25">
      <c r="A6" s="1"/>
      <c r="B6" s="34"/>
      <c r="C6" s="35"/>
      <c r="D6" s="36"/>
    </row>
    <row r="7" spans="1:4" x14ac:dyDescent="0.25">
      <c r="A7" s="1"/>
      <c r="B7" s="34"/>
      <c r="C7" s="35"/>
      <c r="D7" s="36"/>
    </row>
    <row r="8" spans="1:4" x14ac:dyDescent="0.25">
      <c r="A8" s="1"/>
      <c r="B8" s="34"/>
      <c r="C8" s="35"/>
      <c r="D8" s="36"/>
    </row>
    <row r="9" spans="1:4" x14ac:dyDescent="0.25">
      <c r="A9" s="1"/>
      <c r="B9" s="34"/>
      <c r="C9" s="35"/>
      <c r="D9" s="36"/>
    </row>
    <row r="10" spans="1:4" x14ac:dyDescent="0.25">
      <c r="A10" s="1"/>
      <c r="B10" s="34"/>
      <c r="C10" s="35"/>
      <c r="D10" s="36"/>
    </row>
    <row r="11" spans="1:4" x14ac:dyDescent="0.25">
      <c r="A11" s="1"/>
      <c r="B11" s="34"/>
      <c r="C11" s="35"/>
      <c r="D11" s="36"/>
    </row>
    <row r="12" spans="1:4" x14ac:dyDescent="0.25">
      <c r="A12" s="1"/>
      <c r="B12" s="34"/>
      <c r="C12" s="35"/>
      <c r="D12" s="36"/>
    </row>
    <row r="13" spans="1:4" x14ac:dyDescent="0.25">
      <c r="A13" s="1"/>
      <c r="B13" s="41"/>
    </row>
    <row r="14" spans="1:4" x14ac:dyDescent="0.25">
      <c r="A14" s="1"/>
      <c r="B14" s="1"/>
    </row>
    <row r="15" spans="1:4" x14ac:dyDescent="0.25">
      <c r="A15" s="1"/>
      <c r="B15" s="1"/>
    </row>
    <row r="16" spans="1:4" x14ac:dyDescent="0.25">
      <c r="A16" s="1"/>
      <c r="B16" s="1"/>
    </row>
    <row r="17" spans="1:2" x14ac:dyDescent="0.25">
      <c r="A17" s="1"/>
      <c r="B17" s="1"/>
    </row>
    <row r="18" spans="1:2" x14ac:dyDescent="0.25">
      <c r="A18" s="1"/>
      <c r="B18" s="1"/>
    </row>
    <row r="19" spans="1:2" x14ac:dyDescent="0.25">
      <c r="A19" s="1"/>
      <c r="B19" s="1"/>
    </row>
    <row r="20" spans="1:2" x14ac:dyDescent="0.25">
      <c r="A20" s="1"/>
      <c r="B20" s="1"/>
    </row>
  </sheetData>
  <hyperlinks>
    <hyperlink ref="B2" r:id="rId1"/>
  </hyperlinks>
  <pageMargins left="0.7" right="0.7" top="0.75" bottom="0.75" header="0.3" footer="0.3"/>
  <pageSetup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3"/>
  <sheetViews>
    <sheetView topLeftCell="B1" workbookViewId="0">
      <pane xSplit="13065" topLeftCell="M1"/>
      <selection activeCell="A2" sqref="A2"/>
      <selection pane="topRight" activeCell="M1" sqref="M1"/>
    </sheetView>
  </sheetViews>
  <sheetFormatPr defaultRowHeight="15" x14ac:dyDescent="0.25"/>
  <cols>
    <col min="1" max="1" width="20.140625" customWidth="1"/>
  </cols>
  <sheetData>
    <row r="1" spans="1:1" x14ac:dyDescent="0.25">
      <c r="A1" t="s">
        <v>9</v>
      </c>
    </row>
    <row r="2" spans="1:1" x14ac:dyDescent="0.25">
      <c r="A2" t="s">
        <v>7</v>
      </c>
    </row>
    <row r="3" spans="1:1" x14ac:dyDescent="0.25">
      <c r="A3" t="s">
        <v>8</v>
      </c>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P221"/>
  <sheetViews>
    <sheetView topLeftCell="A16" workbookViewId="0">
      <selection activeCell="J47" sqref="J47"/>
    </sheetView>
  </sheetViews>
  <sheetFormatPr defaultRowHeight="15" x14ac:dyDescent="0.25"/>
  <cols>
    <col min="3" max="3" width="32.5703125" customWidth="1"/>
    <col min="4" max="4" width="20.7109375" customWidth="1"/>
    <col min="5" max="5" width="19.28515625" customWidth="1"/>
    <col min="6" max="6" width="18" customWidth="1"/>
    <col min="7" max="7" width="20.42578125" customWidth="1"/>
    <col min="8" max="8" width="9.140625" customWidth="1"/>
    <col min="9" max="9" width="21.140625" customWidth="1"/>
    <col min="10" max="10" width="10.7109375" customWidth="1"/>
    <col min="11" max="11" width="11.42578125" customWidth="1"/>
    <col min="12" max="12" width="11.85546875" customWidth="1"/>
    <col min="13" max="13" width="18.42578125" customWidth="1"/>
  </cols>
  <sheetData>
    <row r="3" spans="1:16" x14ac:dyDescent="0.25">
      <c r="A3" s="38" t="s">
        <v>103</v>
      </c>
      <c r="B3" s="3"/>
      <c r="C3" s="3"/>
      <c r="D3" s="46"/>
      <c r="E3" s="47"/>
      <c r="F3" s="47"/>
    </row>
    <row r="4" spans="1:16" ht="27" x14ac:dyDescent="0.25">
      <c r="A4" s="325" t="s">
        <v>40</v>
      </c>
      <c r="B4" s="326" t="s">
        <v>27</v>
      </c>
      <c r="C4" s="326" t="s">
        <v>348</v>
      </c>
      <c r="D4" s="361" t="s">
        <v>349</v>
      </c>
      <c r="E4" s="328" t="s">
        <v>89</v>
      </c>
      <c r="F4" s="327" t="s">
        <v>182</v>
      </c>
      <c r="G4" s="326" t="s">
        <v>90</v>
      </c>
      <c r="H4" s="364" t="s">
        <v>350</v>
      </c>
      <c r="I4" s="329" t="s">
        <v>324</v>
      </c>
      <c r="J4" s="323" t="s">
        <v>92</v>
      </c>
      <c r="K4" s="333" t="s">
        <v>215</v>
      </c>
      <c r="L4" s="324" t="s">
        <v>323</v>
      </c>
      <c r="M4" s="332" t="s">
        <v>167</v>
      </c>
      <c r="N4" s="642" t="s">
        <v>91</v>
      </c>
      <c r="O4" s="643"/>
      <c r="P4" s="644"/>
    </row>
    <row r="5" spans="1:16" x14ac:dyDescent="0.25">
      <c r="A5" s="340">
        <v>1</v>
      </c>
      <c r="B5" s="281"/>
      <c r="C5" s="282"/>
      <c r="D5" s="362"/>
      <c r="E5" s="283"/>
      <c r="F5" s="331"/>
      <c r="G5" s="284"/>
      <c r="H5" s="285"/>
      <c r="I5" s="286"/>
      <c r="J5" s="287" t="s">
        <v>144</v>
      </c>
      <c r="K5" s="288" t="s">
        <v>144</v>
      </c>
      <c r="L5" s="288" t="s">
        <v>144</v>
      </c>
      <c r="M5" s="288" t="s">
        <v>144</v>
      </c>
      <c r="N5" s="636"/>
      <c r="O5" s="637"/>
      <c r="P5" s="638"/>
    </row>
    <row r="6" spans="1:16" x14ac:dyDescent="0.25">
      <c r="A6" s="340">
        <v>2</v>
      </c>
      <c r="B6" s="281"/>
      <c r="C6" s="282"/>
      <c r="D6" s="362"/>
      <c r="E6" s="289"/>
      <c r="F6" s="331"/>
      <c r="G6" s="290"/>
      <c r="H6" s="291"/>
      <c r="I6" s="286"/>
      <c r="J6" s="287" t="s">
        <v>144</v>
      </c>
      <c r="K6" s="288" t="s">
        <v>144</v>
      </c>
      <c r="L6" s="288" t="s">
        <v>144</v>
      </c>
      <c r="M6" s="288" t="s">
        <v>144</v>
      </c>
      <c r="N6" s="636"/>
      <c r="O6" s="637"/>
      <c r="P6" s="638"/>
    </row>
    <row r="7" spans="1:16" x14ac:dyDescent="0.25">
      <c r="A7" s="340">
        <v>3</v>
      </c>
      <c r="B7" s="281"/>
      <c r="C7" s="282"/>
      <c r="D7" s="362"/>
      <c r="E7" s="289"/>
      <c r="F7" s="331"/>
      <c r="G7" s="281"/>
      <c r="H7" s="291"/>
      <c r="I7" s="286"/>
      <c r="J7" s="287" t="s">
        <v>144</v>
      </c>
      <c r="K7" s="288" t="s">
        <v>144</v>
      </c>
      <c r="L7" s="288" t="s">
        <v>144</v>
      </c>
      <c r="M7" s="288" t="s">
        <v>144</v>
      </c>
      <c r="N7" s="636"/>
      <c r="O7" s="637"/>
      <c r="P7" s="638"/>
    </row>
    <row r="8" spans="1:16" x14ac:dyDescent="0.25">
      <c r="A8" s="343">
        <v>4</v>
      </c>
      <c r="B8" s="293"/>
      <c r="C8" s="294"/>
      <c r="D8" s="362"/>
      <c r="E8" s="295"/>
      <c r="F8" s="331"/>
      <c r="G8" s="293"/>
      <c r="H8" s="296"/>
      <c r="I8" s="286"/>
      <c r="J8" s="287" t="s">
        <v>144</v>
      </c>
      <c r="K8" s="288" t="s">
        <v>144</v>
      </c>
      <c r="L8" s="288" t="s">
        <v>144</v>
      </c>
      <c r="M8" s="288" t="s">
        <v>144</v>
      </c>
      <c r="N8" s="636"/>
      <c r="O8" s="637"/>
      <c r="P8" s="638"/>
    </row>
    <row r="9" spans="1:16" x14ac:dyDescent="0.25">
      <c r="A9" s="344">
        <v>5</v>
      </c>
      <c r="B9" s="298"/>
      <c r="C9" s="299"/>
      <c r="D9" s="362"/>
      <c r="E9" s="300"/>
      <c r="F9" s="331"/>
      <c r="G9" s="298"/>
      <c r="H9" s="301"/>
      <c r="I9" s="286"/>
      <c r="J9" s="287" t="s">
        <v>144</v>
      </c>
      <c r="K9" s="288" t="s">
        <v>144</v>
      </c>
      <c r="L9" s="288" t="s">
        <v>144</v>
      </c>
      <c r="M9" s="288" t="s">
        <v>144</v>
      </c>
      <c r="N9" s="636"/>
      <c r="O9" s="637"/>
      <c r="P9" s="638"/>
    </row>
    <row r="10" spans="1:16" x14ac:dyDescent="0.25">
      <c r="A10" s="345">
        <v>6</v>
      </c>
      <c r="B10" s="302"/>
      <c r="C10" s="303"/>
      <c r="D10" s="362"/>
      <c r="E10" s="295"/>
      <c r="F10" s="331"/>
      <c r="G10" s="302"/>
      <c r="H10" s="304"/>
      <c r="I10" s="286"/>
      <c r="J10" s="287" t="s">
        <v>144</v>
      </c>
      <c r="K10" s="288" t="s">
        <v>144</v>
      </c>
      <c r="L10" s="288" t="s">
        <v>144</v>
      </c>
      <c r="M10" s="288" t="s">
        <v>144</v>
      </c>
      <c r="N10" s="636"/>
      <c r="O10" s="637"/>
      <c r="P10" s="638"/>
    </row>
    <row r="11" spans="1:16" x14ac:dyDescent="0.25">
      <c r="A11" s="345">
        <v>7</v>
      </c>
      <c r="B11" s="302"/>
      <c r="C11" s="303"/>
      <c r="D11" s="362"/>
      <c r="E11" s="300"/>
      <c r="F11" s="331"/>
      <c r="G11" s="302"/>
      <c r="H11" s="304"/>
      <c r="I11" s="286"/>
      <c r="J11" s="287" t="s">
        <v>144</v>
      </c>
      <c r="K11" s="288" t="s">
        <v>144</v>
      </c>
      <c r="L11" s="288" t="s">
        <v>144</v>
      </c>
      <c r="M11" s="288" t="s">
        <v>144</v>
      </c>
      <c r="N11" s="636"/>
      <c r="O11" s="637"/>
      <c r="P11" s="638"/>
    </row>
    <row r="12" spans="1:16" x14ac:dyDescent="0.25">
      <c r="A12" s="345">
        <v>8</v>
      </c>
      <c r="B12" s="302"/>
      <c r="C12" s="303"/>
      <c r="D12" s="362"/>
      <c r="E12" s="305"/>
      <c r="F12" s="331"/>
      <c r="G12" s="302"/>
      <c r="H12" s="306"/>
      <c r="I12" s="286"/>
      <c r="J12" s="287" t="s">
        <v>144</v>
      </c>
      <c r="K12" s="288" t="s">
        <v>144</v>
      </c>
      <c r="L12" s="288" t="s">
        <v>144</v>
      </c>
      <c r="M12" s="288" t="s">
        <v>144</v>
      </c>
      <c r="N12" s="636"/>
      <c r="O12" s="637"/>
      <c r="P12" s="638"/>
    </row>
    <row r="13" spans="1:16" x14ac:dyDescent="0.25">
      <c r="A13" s="345">
        <v>9</v>
      </c>
      <c r="B13" s="302"/>
      <c r="C13" s="303"/>
      <c r="D13" s="362"/>
      <c r="E13" s="305"/>
      <c r="F13" s="331"/>
      <c r="G13" s="303"/>
      <c r="H13" s="306"/>
      <c r="I13" s="286"/>
      <c r="J13" s="287" t="s">
        <v>144</v>
      </c>
      <c r="K13" s="288" t="s">
        <v>144</v>
      </c>
      <c r="L13" s="288" t="s">
        <v>144</v>
      </c>
      <c r="M13" s="288" t="s">
        <v>144</v>
      </c>
      <c r="N13" s="636"/>
      <c r="O13" s="637"/>
      <c r="P13" s="638"/>
    </row>
    <row r="14" spans="1:16" x14ac:dyDescent="0.25">
      <c r="A14" s="345">
        <v>10</v>
      </c>
      <c r="B14" s="302"/>
      <c r="C14" s="303"/>
      <c r="D14" s="362"/>
      <c r="E14" s="305"/>
      <c r="F14" s="331"/>
      <c r="G14" s="303"/>
      <c r="H14" s="306"/>
      <c r="I14" s="286"/>
      <c r="J14" s="287" t="s">
        <v>144</v>
      </c>
      <c r="K14" s="288" t="s">
        <v>144</v>
      </c>
      <c r="L14" s="288" t="s">
        <v>144</v>
      </c>
      <c r="M14" s="288" t="s">
        <v>144</v>
      </c>
      <c r="N14" s="636"/>
      <c r="O14" s="637"/>
      <c r="P14" s="638"/>
    </row>
    <row r="15" spans="1:16" x14ac:dyDescent="0.25">
      <c r="A15" s="345">
        <v>11</v>
      </c>
      <c r="B15" s="302"/>
      <c r="C15" s="303"/>
      <c r="D15" s="362"/>
      <c r="E15" s="305"/>
      <c r="F15" s="331"/>
      <c r="G15" s="303"/>
      <c r="H15" s="306"/>
      <c r="I15" s="286"/>
      <c r="J15" s="287" t="s">
        <v>144</v>
      </c>
      <c r="K15" s="288" t="s">
        <v>144</v>
      </c>
      <c r="L15" s="288" t="s">
        <v>144</v>
      </c>
      <c r="M15" s="288" t="s">
        <v>144</v>
      </c>
      <c r="N15" s="636"/>
      <c r="O15" s="637"/>
      <c r="P15" s="638"/>
    </row>
    <row r="16" spans="1:16" x14ac:dyDescent="0.25">
      <c r="A16" s="345">
        <v>12</v>
      </c>
      <c r="B16" s="302"/>
      <c r="C16" s="303"/>
      <c r="D16" s="362"/>
      <c r="E16" s="305"/>
      <c r="F16" s="331"/>
      <c r="G16" s="303"/>
      <c r="H16" s="306"/>
      <c r="I16" s="286"/>
      <c r="J16" s="287" t="s">
        <v>144</v>
      </c>
      <c r="K16" s="288" t="s">
        <v>144</v>
      </c>
      <c r="L16" s="288" t="s">
        <v>144</v>
      </c>
      <c r="M16" s="288" t="s">
        <v>144</v>
      </c>
      <c r="N16" s="636"/>
      <c r="O16" s="637"/>
      <c r="P16" s="638"/>
    </row>
    <row r="17" spans="1:16" x14ac:dyDescent="0.25">
      <c r="A17" s="345">
        <v>13</v>
      </c>
      <c r="B17" s="302"/>
      <c r="C17" s="303"/>
      <c r="D17" s="362"/>
      <c r="E17" s="305"/>
      <c r="F17" s="331"/>
      <c r="G17" s="303"/>
      <c r="H17" s="306"/>
      <c r="I17" s="286"/>
      <c r="J17" s="287" t="s">
        <v>144</v>
      </c>
      <c r="K17" s="288" t="s">
        <v>144</v>
      </c>
      <c r="L17" s="288" t="s">
        <v>144</v>
      </c>
      <c r="M17" s="288" t="s">
        <v>144</v>
      </c>
      <c r="N17" s="636"/>
      <c r="O17" s="637"/>
      <c r="P17" s="638"/>
    </row>
    <row r="18" spans="1:16" x14ac:dyDescent="0.25">
      <c r="A18" s="345">
        <v>14</v>
      </c>
      <c r="B18" s="302"/>
      <c r="C18" s="303"/>
      <c r="D18" s="362"/>
      <c r="E18" s="305"/>
      <c r="F18" s="331"/>
      <c r="G18" s="303"/>
      <c r="H18" s="306"/>
      <c r="I18" s="286"/>
      <c r="J18" s="287" t="s">
        <v>144</v>
      </c>
      <c r="K18" s="288" t="s">
        <v>144</v>
      </c>
      <c r="L18" s="288" t="s">
        <v>144</v>
      </c>
      <c r="M18" s="288" t="s">
        <v>144</v>
      </c>
      <c r="N18" s="636"/>
      <c r="O18" s="637"/>
      <c r="P18" s="638"/>
    </row>
    <row r="19" spans="1:16" x14ac:dyDescent="0.25">
      <c r="A19" s="345">
        <v>15</v>
      </c>
      <c r="B19" s="302"/>
      <c r="C19" s="303"/>
      <c r="D19" s="362"/>
      <c r="E19" s="305"/>
      <c r="F19" s="331"/>
      <c r="G19" s="303"/>
      <c r="H19" s="306"/>
      <c r="I19" s="286"/>
      <c r="J19" s="287" t="s">
        <v>144</v>
      </c>
      <c r="K19" s="288" t="s">
        <v>144</v>
      </c>
      <c r="L19" s="288" t="s">
        <v>144</v>
      </c>
      <c r="M19" s="288" t="s">
        <v>144</v>
      </c>
      <c r="N19" s="636"/>
      <c r="O19" s="637"/>
      <c r="P19" s="638"/>
    </row>
    <row r="20" spans="1:16" x14ac:dyDescent="0.25">
      <c r="A20" s="345">
        <v>16</v>
      </c>
      <c r="B20" s="302"/>
      <c r="C20" s="303"/>
      <c r="D20" s="362"/>
      <c r="E20" s="305"/>
      <c r="F20" s="331"/>
      <c r="G20" s="303"/>
      <c r="H20" s="306"/>
      <c r="I20" s="286"/>
      <c r="J20" s="287" t="s">
        <v>144</v>
      </c>
      <c r="K20" s="288" t="s">
        <v>144</v>
      </c>
      <c r="L20" s="288" t="s">
        <v>144</v>
      </c>
      <c r="M20" s="288" t="s">
        <v>144</v>
      </c>
      <c r="N20" s="636"/>
      <c r="O20" s="637"/>
      <c r="P20" s="638"/>
    </row>
    <row r="21" spans="1:16" x14ac:dyDescent="0.25">
      <c r="A21" s="345">
        <v>17</v>
      </c>
      <c r="B21" s="302"/>
      <c r="C21" s="303"/>
      <c r="D21" s="362"/>
      <c r="E21" s="305"/>
      <c r="F21" s="331"/>
      <c r="G21" s="303"/>
      <c r="H21" s="306"/>
      <c r="I21" s="286"/>
      <c r="J21" s="287" t="s">
        <v>144</v>
      </c>
      <c r="K21" s="288" t="s">
        <v>144</v>
      </c>
      <c r="L21" s="288" t="s">
        <v>144</v>
      </c>
      <c r="M21" s="288" t="s">
        <v>144</v>
      </c>
      <c r="N21" s="636"/>
      <c r="O21" s="637"/>
      <c r="P21" s="638"/>
    </row>
    <row r="22" spans="1:16" x14ac:dyDescent="0.25">
      <c r="A22" s="345">
        <v>18</v>
      </c>
      <c r="B22" s="302"/>
      <c r="C22" s="303"/>
      <c r="D22" s="362"/>
      <c r="E22" s="305"/>
      <c r="F22" s="331"/>
      <c r="G22" s="303"/>
      <c r="H22" s="306"/>
      <c r="I22" s="286"/>
      <c r="J22" s="287" t="s">
        <v>144</v>
      </c>
      <c r="K22" s="288" t="s">
        <v>144</v>
      </c>
      <c r="L22" s="288" t="s">
        <v>144</v>
      </c>
      <c r="M22" s="288" t="s">
        <v>144</v>
      </c>
      <c r="N22" s="636"/>
      <c r="O22" s="637"/>
      <c r="P22" s="638"/>
    </row>
    <row r="23" spans="1:16" x14ac:dyDescent="0.25">
      <c r="A23" s="345">
        <v>20</v>
      </c>
      <c r="B23" s="302"/>
      <c r="C23" s="303"/>
      <c r="D23" s="362"/>
      <c r="E23" s="305"/>
      <c r="F23" s="331"/>
      <c r="G23" s="303"/>
      <c r="H23" s="306"/>
      <c r="I23" s="286"/>
      <c r="J23" s="287" t="s">
        <v>144</v>
      </c>
      <c r="K23" s="288" t="s">
        <v>144</v>
      </c>
      <c r="L23" s="288" t="s">
        <v>144</v>
      </c>
      <c r="M23" s="288" t="s">
        <v>144</v>
      </c>
      <c r="N23" s="636"/>
      <c r="O23" s="637"/>
      <c r="P23" s="638"/>
    </row>
    <row r="24" spans="1:16" x14ac:dyDescent="0.25">
      <c r="D24" s="359"/>
      <c r="E24" s="359"/>
      <c r="G24" t="s">
        <v>246</v>
      </c>
      <c r="H24" s="133">
        <f>SUM(H5:H23)</f>
        <v>0</v>
      </c>
    </row>
    <row r="25" spans="1:16" x14ac:dyDescent="0.25">
      <c r="D25" s="359"/>
      <c r="E25" s="359"/>
    </row>
    <row r="26" spans="1:16" x14ac:dyDescent="0.25">
      <c r="D26" s="359"/>
      <c r="E26" s="359"/>
    </row>
    <row r="27" spans="1:16" ht="16.5" x14ac:dyDescent="0.3">
      <c r="A27" s="38" t="s">
        <v>41</v>
      </c>
      <c r="B27" s="39"/>
      <c r="C27" s="48"/>
      <c r="D27" s="48"/>
      <c r="E27" s="48"/>
      <c r="F27" s="49"/>
      <c r="G27" s="50"/>
    </row>
    <row r="28" spans="1:16" ht="58.5" customHeight="1" x14ac:dyDescent="0.25">
      <c r="A28" s="326" t="s">
        <v>40</v>
      </c>
      <c r="B28" s="326" t="s">
        <v>27</v>
      </c>
      <c r="C28" s="326" t="s">
        <v>348</v>
      </c>
      <c r="D28" s="363" t="s">
        <v>349</v>
      </c>
      <c r="E28" s="328" t="s">
        <v>89</v>
      </c>
      <c r="F28" s="327" t="s">
        <v>182</v>
      </c>
      <c r="G28" s="326" t="s">
        <v>90</v>
      </c>
      <c r="H28" s="364" t="s">
        <v>350</v>
      </c>
      <c r="I28" s="329" t="s">
        <v>324</v>
      </c>
      <c r="J28" s="337" t="s">
        <v>92</v>
      </c>
      <c r="K28" s="334" t="s">
        <v>313</v>
      </c>
      <c r="L28" s="335" t="s">
        <v>314</v>
      </c>
      <c r="M28" s="336" t="s">
        <v>334</v>
      </c>
      <c r="N28" s="639" t="s">
        <v>91</v>
      </c>
      <c r="O28" s="640"/>
      <c r="P28" s="641"/>
    </row>
    <row r="29" spans="1:16" x14ac:dyDescent="0.25">
      <c r="A29" s="340">
        <v>1</v>
      </c>
      <c r="B29" s="281"/>
      <c r="C29" s="282"/>
      <c r="D29" s="362"/>
      <c r="E29" s="283"/>
      <c r="F29" s="331"/>
      <c r="G29" s="284"/>
      <c r="H29" s="285"/>
      <c r="I29" s="286"/>
      <c r="J29" s="330" t="s">
        <v>144</v>
      </c>
      <c r="K29" s="341" t="s">
        <v>144</v>
      </c>
      <c r="L29" s="227"/>
      <c r="M29" s="227"/>
      <c r="N29" s="636"/>
      <c r="O29" s="637"/>
      <c r="P29" s="638"/>
    </row>
    <row r="30" spans="1:16" x14ac:dyDescent="0.25">
      <c r="A30" s="340">
        <v>2</v>
      </c>
      <c r="B30" s="281"/>
      <c r="C30" s="282"/>
      <c r="D30" s="362"/>
      <c r="E30" s="289"/>
      <c r="F30" s="331"/>
      <c r="G30" s="290"/>
      <c r="H30" s="291"/>
      <c r="I30" s="292"/>
      <c r="J30" s="330" t="s">
        <v>144</v>
      </c>
      <c r="K30" s="341" t="s">
        <v>144</v>
      </c>
      <c r="L30" s="342"/>
      <c r="M30" s="227"/>
      <c r="N30" s="636"/>
      <c r="O30" s="637"/>
      <c r="P30" s="638"/>
    </row>
    <row r="31" spans="1:16" x14ac:dyDescent="0.25">
      <c r="A31" s="340">
        <v>3</v>
      </c>
      <c r="B31" s="281"/>
      <c r="C31" s="282"/>
      <c r="D31" s="362"/>
      <c r="E31" s="289"/>
      <c r="F31" s="331"/>
      <c r="G31" s="281"/>
      <c r="H31" s="291"/>
      <c r="I31" s="291"/>
      <c r="J31" s="330" t="s">
        <v>144</v>
      </c>
      <c r="K31" s="341" t="s">
        <v>144</v>
      </c>
      <c r="L31" s="342"/>
      <c r="M31" s="227"/>
      <c r="N31" s="636"/>
      <c r="O31" s="637"/>
      <c r="P31" s="638"/>
    </row>
    <row r="32" spans="1:16" x14ac:dyDescent="0.25">
      <c r="A32" s="343">
        <v>4</v>
      </c>
      <c r="B32" s="281"/>
      <c r="C32" s="282"/>
      <c r="D32" s="362"/>
      <c r="E32" s="295"/>
      <c r="F32" s="331"/>
      <c r="G32" s="293"/>
      <c r="H32" s="296"/>
      <c r="I32" s="297"/>
      <c r="J32" s="330" t="s">
        <v>144</v>
      </c>
      <c r="K32" s="341" t="s">
        <v>144</v>
      </c>
      <c r="L32" s="342"/>
      <c r="M32" s="227"/>
      <c r="N32" s="636"/>
      <c r="O32" s="637"/>
      <c r="P32" s="638"/>
    </row>
    <row r="33" spans="1:16" x14ac:dyDescent="0.25">
      <c r="A33" s="344">
        <v>5</v>
      </c>
      <c r="B33" s="281"/>
      <c r="C33" s="282"/>
      <c r="D33" s="362"/>
      <c r="E33" s="300"/>
      <c r="F33" s="331"/>
      <c r="G33" s="298"/>
      <c r="H33" s="301"/>
      <c r="I33" s="291"/>
      <c r="J33" s="330" t="s">
        <v>144</v>
      </c>
      <c r="K33" s="341" t="s">
        <v>144</v>
      </c>
      <c r="L33" s="342"/>
      <c r="M33" s="227"/>
      <c r="N33" s="636"/>
      <c r="O33" s="637"/>
      <c r="P33" s="638"/>
    </row>
    <row r="34" spans="1:16" x14ac:dyDescent="0.25">
      <c r="A34" s="345">
        <v>6</v>
      </c>
      <c r="B34" s="281"/>
      <c r="C34" s="282"/>
      <c r="D34" s="362"/>
      <c r="E34" s="295"/>
      <c r="F34" s="331"/>
      <c r="G34" s="302"/>
      <c r="H34" s="304"/>
      <c r="I34" s="297"/>
      <c r="J34" s="330" t="s">
        <v>144</v>
      </c>
      <c r="K34" s="341" t="s">
        <v>144</v>
      </c>
      <c r="L34" s="342"/>
      <c r="M34" s="227"/>
      <c r="N34" s="636"/>
      <c r="O34" s="637"/>
      <c r="P34" s="638"/>
    </row>
    <row r="35" spans="1:16" x14ac:dyDescent="0.25">
      <c r="A35" s="345">
        <v>7</v>
      </c>
      <c r="B35" s="281"/>
      <c r="C35" s="282"/>
      <c r="D35" s="362"/>
      <c r="E35" s="300"/>
      <c r="F35" s="331"/>
      <c r="G35" s="302"/>
      <c r="H35" s="304"/>
      <c r="I35" s="291"/>
      <c r="J35" s="330" t="s">
        <v>144</v>
      </c>
      <c r="K35" s="341" t="s">
        <v>144</v>
      </c>
      <c r="L35" s="342"/>
      <c r="M35" s="227"/>
      <c r="N35" s="636"/>
      <c r="O35" s="637"/>
      <c r="P35" s="638"/>
    </row>
    <row r="36" spans="1:16" x14ac:dyDescent="0.25">
      <c r="A36" s="345">
        <v>8</v>
      </c>
      <c r="B36" s="281"/>
      <c r="C36" s="282"/>
      <c r="D36" s="362"/>
      <c r="E36" s="305"/>
      <c r="F36" s="331"/>
      <c r="G36" s="302"/>
      <c r="H36" s="306"/>
      <c r="I36" s="303"/>
      <c r="J36" s="330" t="s">
        <v>144</v>
      </c>
      <c r="K36" s="341" t="s">
        <v>144</v>
      </c>
      <c r="L36" s="342"/>
      <c r="M36" s="227"/>
      <c r="N36" s="636"/>
      <c r="O36" s="637"/>
      <c r="P36" s="638"/>
    </row>
    <row r="37" spans="1:16" x14ac:dyDescent="0.25">
      <c r="A37" s="345">
        <v>9</v>
      </c>
      <c r="B37" s="281"/>
      <c r="C37" s="282"/>
      <c r="D37" s="362"/>
      <c r="E37" s="305"/>
      <c r="F37" s="331"/>
      <c r="G37" s="303"/>
      <c r="H37" s="306"/>
      <c r="I37" s="303"/>
      <c r="J37" s="330" t="s">
        <v>144</v>
      </c>
      <c r="K37" s="341" t="s">
        <v>144</v>
      </c>
      <c r="L37" s="342"/>
      <c r="M37" s="227"/>
      <c r="N37" s="636"/>
      <c r="O37" s="637"/>
      <c r="P37" s="638"/>
    </row>
    <row r="38" spans="1:16" x14ac:dyDescent="0.25">
      <c r="A38" s="345">
        <v>10</v>
      </c>
      <c r="B38" s="281"/>
      <c r="C38" s="282"/>
      <c r="D38" s="362"/>
      <c r="E38" s="305"/>
      <c r="F38" s="331"/>
      <c r="G38" s="303"/>
      <c r="H38" s="306"/>
      <c r="I38" s="303"/>
      <c r="J38" s="330" t="s">
        <v>144</v>
      </c>
      <c r="K38" s="341" t="s">
        <v>144</v>
      </c>
      <c r="L38" s="342"/>
      <c r="M38" s="227"/>
      <c r="N38" s="636"/>
      <c r="O38" s="637"/>
      <c r="P38" s="638"/>
    </row>
    <row r="39" spans="1:16" x14ac:dyDescent="0.25">
      <c r="A39" s="345">
        <v>11</v>
      </c>
      <c r="B39" s="281"/>
      <c r="C39" s="282"/>
      <c r="D39" s="362"/>
      <c r="E39" s="305"/>
      <c r="F39" s="331"/>
      <c r="G39" s="303"/>
      <c r="H39" s="306"/>
      <c r="I39" s="303"/>
      <c r="J39" s="330" t="s">
        <v>144</v>
      </c>
      <c r="K39" s="341" t="s">
        <v>144</v>
      </c>
      <c r="L39" s="342"/>
      <c r="M39" s="227"/>
      <c r="N39" s="636"/>
      <c r="O39" s="637"/>
      <c r="P39" s="638"/>
    </row>
    <row r="40" spans="1:16" x14ac:dyDescent="0.25">
      <c r="A40" s="345">
        <v>12</v>
      </c>
      <c r="B40" s="281"/>
      <c r="C40" s="282"/>
      <c r="D40" s="362"/>
      <c r="E40" s="305"/>
      <c r="F40" s="331"/>
      <c r="G40" s="303"/>
      <c r="H40" s="306"/>
      <c r="I40" s="303"/>
      <c r="J40" s="330" t="s">
        <v>144</v>
      </c>
      <c r="K40" s="341" t="s">
        <v>144</v>
      </c>
      <c r="L40" s="342"/>
      <c r="M40" s="227"/>
      <c r="N40" s="636"/>
      <c r="O40" s="637"/>
      <c r="P40" s="638"/>
    </row>
    <row r="41" spans="1:16" x14ac:dyDescent="0.25">
      <c r="A41" s="345">
        <v>13</v>
      </c>
      <c r="B41" s="281"/>
      <c r="C41" s="282"/>
      <c r="D41" s="362"/>
      <c r="E41" s="305"/>
      <c r="F41" s="331"/>
      <c r="G41" s="303"/>
      <c r="H41" s="306"/>
      <c r="I41" s="303"/>
      <c r="J41" s="330" t="s">
        <v>144</v>
      </c>
      <c r="K41" s="341" t="s">
        <v>144</v>
      </c>
      <c r="L41" s="342"/>
      <c r="M41" s="227"/>
      <c r="N41" s="636"/>
      <c r="O41" s="637"/>
      <c r="P41" s="638"/>
    </row>
    <row r="42" spans="1:16" x14ac:dyDescent="0.25">
      <c r="A42" s="345">
        <v>14</v>
      </c>
      <c r="B42" s="281"/>
      <c r="C42" s="282"/>
      <c r="D42" s="362"/>
      <c r="E42" s="305"/>
      <c r="F42" s="331"/>
      <c r="G42" s="303"/>
      <c r="H42" s="306"/>
      <c r="I42" s="303"/>
      <c r="J42" s="330" t="s">
        <v>144</v>
      </c>
      <c r="K42" s="341" t="s">
        <v>144</v>
      </c>
      <c r="L42" s="342"/>
      <c r="M42" s="227"/>
      <c r="N42" s="636"/>
      <c r="O42" s="637"/>
      <c r="P42" s="638"/>
    </row>
    <row r="43" spans="1:16" x14ac:dyDescent="0.25">
      <c r="A43" s="345">
        <v>15</v>
      </c>
      <c r="B43" s="281"/>
      <c r="C43" s="282"/>
      <c r="D43" s="362"/>
      <c r="E43" s="305"/>
      <c r="F43" s="331"/>
      <c r="G43" s="303"/>
      <c r="H43" s="306"/>
      <c r="I43" s="303"/>
      <c r="J43" s="330" t="s">
        <v>144</v>
      </c>
      <c r="K43" s="341" t="s">
        <v>144</v>
      </c>
      <c r="L43" s="342"/>
      <c r="M43" s="227"/>
      <c r="N43" s="636"/>
      <c r="O43" s="637"/>
      <c r="P43" s="638"/>
    </row>
    <row r="44" spans="1:16" x14ac:dyDescent="0.25">
      <c r="A44" s="345">
        <v>16</v>
      </c>
      <c r="B44" s="281"/>
      <c r="C44" s="282"/>
      <c r="D44" s="362"/>
      <c r="E44" s="305"/>
      <c r="F44" s="331"/>
      <c r="G44" s="303"/>
      <c r="H44" s="306"/>
      <c r="I44" s="303"/>
      <c r="J44" s="330" t="s">
        <v>144</v>
      </c>
      <c r="K44" s="341" t="s">
        <v>144</v>
      </c>
      <c r="L44" s="342"/>
      <c r="M44" s="227"/>
      <c r="N44" s="636"/>
      <c r="O44" s="637"/>
      <c r="P44" s="638"/>
    </row>
    <row r="45" spans="1:16" x14ac:dyDescent="0.25">
      <c r="A45" s="345">
        <v>17</v>
      </c>
      <c r="B45" s="281"/>
      <c r="C45" s="282"/>
      <c r="D45" s="362"/>
      <c r="E45" s="305"/>
      <c r="F45" s="331"/>
      <c r="G45" s="303"/>
      <c r="H45" s="306"/>
      <c r="I45" s="303"/>
      <c r="J45" s="330" t="s">
        <v>144</v>
      </c>
      <c r="K45" s="341" t="s">
        <v>144</v>
      </c>
      <c r="L45" s="342"/>
      <c r="M45" s="227"/>
      <c r="N45" s="636"/>
      <c r="O45" s="637"/>
      <c r="P45" s="638"/>
    </row>
    <row r="46" spans="1:16" x14ac:dyDescent="0.25">
      <c r="A46" s="345">
        <v>18</v>
      </c>
      <c r="B46" s="281"/>
      <c r="C46" s="282"/>
      <c r="D46" s="362"/>
      <c r="E46" s="305"/>
      <c r="F46" s="331"/>
      <c r="G46" s="303"/>
      <c r="H46" s="306"/>
      <c r="I46" s="303"/>
      <c r="J46" s="330" t="s">
        <v>144</v>
      </c>
      <c r="K46" s="341" t="s">
        <v>144</v>
      </c>
      <c r="L46" s="342"/>
      <c r="M46" s="227"/>
      <c r="N46" s="636"/>
      <c r="O46" s="637"/>
      <c r="P46" s="638"/>
    </row>
    <row r="47" spans="1:16" x14ac:dyDescent="0.25">
      <c r="A47" s="345">
        <v>20</v>
      </c>
      <c r="B47" s="281"/>
      <c r="C47" s="282"/>
      <c r="D47" s="362"/>
      <c r="E47" s="305"/>
      <c r="F47" s="331"/>
      <c r="G47" s="303"/>
      <c r="H47" s="306"/>
      <c r="I47" s="303"/>
      <c r="J47" s="330" t="s">
        <v>144</v>
      </c>
      <c r="K47" s="341" t="s">
        <v>144</v>
      </c>
      <c r="L47" s="342"/>
      <c r="M47" s="227"/>
      <c r="N47" s="636"/>
      <c r="O47" s="637"/>
      <c r="P47" s="638"/>
    </row>
    <row r="48" spans="1:16" x14ac:dyDescent="0.25">
      <c r="D48" s="359"/>
      <c r="E48" s="359"/>
      <c r="G48" t="s">
        <v>246</v>
      </c>
      <c r="H48" s="133">
        <f>SUM(H29:H47)</f>
        <v>0</v>
      </c>
    </row>
    <row r="49" spans="4:8" x14ac:dyDescent="0.25">
      <c r="D49" s="359"/>
      <c r="E49" s="359"/>
    </row>
    <row r="50" spans="4:8" x14ac:dyDescent="0.25">
      <c r="D50" s="359"/>
      <c r="E50" s="359"/>
      <c r="G50" t="s">
        <v>247</v>
      </c>
      <c r="H50" s="133">
        <f>+H24+H48</f>
        <v>0</v>
      </c>
    </row>
    <row r="51" spans="4:8" x14ac:dyDescent="0.25">
      <c r="D51" s="359"/>
      <c r="E51" s="359"/>
    </row>
    <row r="52" spans="4:8" x14ac:dyDescent="0.25">
      <c r="D52" s="359"/>
      <c r="E52" s="359"/>
    </row>
    <row r="53" spans="4:8" x14ac:dyDescent="0.25">
      <c r="D53" s="359"/>
      <c r="E53" s="359"/>
    </row>
    <row r="54" spans="4:8" x14ac:dyDescent="0.25">
      <c r="D54" s="359"/>
      <c r="E54" s="359"/>
    </row>
    <row r="55" spans="4:8" x14ac:dyDescent="0.25">
      <c r="D55" s="359"/>
      <c r="E55" s="359"/>
    </row>
    <row r="56" spans="4:8" x14ac:dyDescent="0.25">
      <c r="D56" s="359"/>
      <c r="E56" s="359"/>
    </row>
    <row r="57" spans="4:8" x14ac:dyDescent="0.25">
      <c r="D57" s="359"/>
      <c r="E57" s="359"/>
    </row>
    <row r="58" spans="4:8" x14ac:dyDescent="0.25">
      <c r="D58" s="359"/>
      <c r="E58" s="359"/>
    </row>
    <row r="59" spans="4:8" x14ac:dyDescent="0.25">
      <c r="D59" s="359"/>
      <c r="E59" s="359"/>
    </row>
    <row r="60" spans="4:8" x14ac:dyDescent="0.25">
      <c r="D60" s="359"/>
      <c r="E60" s="359"/>
    </row>
    <row r="61" spans="4:8" x14ac:dyDescent="0.25">
      <c r="D61" s="359"/>
      <c r="E61" s="359"/>
    </row>
    <row r="62" spans="4:8" x14ac:dyDescent="0.25">
      <c r="D62" s="359"/>
      <c r="E62" s="359"/>
    </row>
    <row r="63" spans="4:8" x14ac:dyDescent="0.25">
      <c r="D63" s="359"/>
      <c r="E63" s="359"/>
    </row>
    <row r="64" spans="4:8" x14ac:dyDescent="0.25">
      <c r="D64" s="359"/>
    </row>
    <row r="65" spans="4:4" x14ac:dyDescent="0.25">
      <c r="D65" s="359"/>
    </row>
    <row r="66" spans="4:4" x14ac:dyDescent="0.25">
      <c r="D66" s="359"/>
    </row>
    <row r="67" spans="4:4" x14ac:dyDescent="0.25">
      <c r="D67" s="359"/>
    </row>
    <row r="68" spans="4:4" x14ac:dyDescent="0.25">
      <c r="D68" s="359"/>
    </row>
    <row r="69" spans="4:4" x14ac:dyDescent="0.25">
      <c r="D69" s="359"/>
    </row>
    <row r="70" spans="4:4" x14ac:dyDescent="0.25">
      <c r="D70" s="359"/>
    </row>
    <row r="71" spans="4:4" x14ac:dyDescent="0.25">
      <c r="D71" s="359"/>
    </row>
    <row r="72" spans="4:4" x14ac:dyDescent="0.25">
      <c r="D72" s="359"/>
    </row>
    <row r="73" spans="4:4" x14ac:dyDescent="0.25">
      <c r="D73" s="359"/>
    </row>
    <row r="74" spans="4:4" x14ac:dyDescent="0.25">
      <c r="D74" s="359"/>
    </row>
    <row r="75" spans="4:4" x14ac:dyDescent="0.25">
      <c r="D75" s="359"/>
    </row>
    <row r="76" spans="4:4" x14ac:dyDescent="0.25">
      <c r="D76" s="359"/>
    </row>
    <row r="77" spans="4:4" x14ac:dyDescent="0.25">
      <c r="D77" s="359"/>
    </row>
    <row r="78" spans="4:4" x14ac:dyDescent="0.25">
      <c r="D78" s="359"/>
    </row>
    <row r="79" spans="4:4" x14ac:dyDescent="0.25">
      <c r="D79" s="359"/>
    </row>
    <row r="80" spans="4:4" x14ac:dyDescent="0.25">
      <c r="D80" s="359"/>
    </row>
    <row r="81" spans="4:4" x14ac:dyDescent="0.25">
      <c r="D81" s="359"/>
    </row>
    <row r="82" spans="4:4" x14ac:dyDescent="0.25">
      <c r="D82" s="359"/>
    </row>
    <row r="83" spans="4:4" x14ac:dyDescent="0.25">
      <c r="D83" s="359"/>
    </row>
    <row r="84" spans="4:4" x14ac:dyDescent="0.25">
      <c r="D84" s="359"/>
    </row>
    <row r="85" spans="4:4" x14ac:dyDescent="0.25">
      <c r="D85" s="359"/>
    </row>
    <row r="86" spans="4:4" x14ac:dyDescent="0.25">
      <c r="D86" s="359"/>
    </row>
    <row r="87" spans="4:4" x14ac:dyDescent="0.25">
      <c r="D87" s="359"/>
    </row>
    <row r="88" spans="4:4" x14ac:dyDescent="0.25">
      <c r="D88" s="359"/>
    </row>
    <row r="89" spans="4:4" x14ac:dyDescent="0.25">
      <c r="D89" s="359"/>
    </row>
    <row r="90" spans="4:4" x14ac:dyDescent="0.25">
      <c r="D90" s="359"/>
    </row>
    <row r="91" spans="4:4" x14ac:dyDescent="0.25">
      <c r="D91" s="359"/>
    </row>
    <row r="92" spans="4:4" x14ac:dyDescent="0.25">
      <c r="D92" s="359"/>
    </row>
    <row r="93" spans="4:4" x14ac:dyDescent="0.25">
      <c r="D93" s="359"/>
    </row>
    <row r="94" spans="4:4" x14ac:dyDescent="0.25">
      <c r="D94" s="359"/>
    </row>
    <row r="95" spans="4:4" x14ac:dyDescent="0.25">
      <c r="D95" s="359"/>
    </row>
    <row r="96" spans="4:4" x14ac:dyDescent="0.25">
      <c r="D96" s="359"/>
    </row>
    <row r="97" spans="4:4" x14ac:dyDescent="0.25">
      <c r="D97" s="359"/>
    </row>
    <row r="98" spans="4:4" x14ac:dyDescent="0.25">
      <c r="D98" s="359"/>
    </row>
    <row r="99" spans="4:4" x14ac:dyDescent="0.25">
      <c r="D99" s="359"/>
    </row>
    <row r="100" spans="4:4" x14ac:dyDescent="0.25">
      <c r="D100" s="359"/>
    </row>
    <row r="101" spans="4:4" x14ac:dyDescent="0.25">
      <c r="D101" s="359"/>
    </row>
    <row r="102" spans="4:4" x14ac:dyDescent="0.25">
      <c r="D102" s="359"/>
    </row>
    <row r="103" spans="4:4" x14ac:dyDescent="0.25">
      <c r="D103" s="359"/>
    </row>
    <row r="104" spans="4:4" x14ac:dyDescent="0.25">
      <c r="D104" s="359"/>
    </row>
    <row r="105" spans="4:4" x14ac:dyDescent="0.25">
      <c r="D105" s="359"/>
    </row>
    <row r="106" spans="4:4" x14ac:dyDescent="0.25">
      <c r="D106" s="359"/>
    </row>
    <row r="107" spans="4:4" x14ac:dyDescent="0.25">
      <c r="D107" s="359"/>
    </row>
    <row r="108" spans="4:4" x14ac:dyDescent="0.25">
      <c r="D108" s="359"/>
    </row>
    <row r="109" spans="4:4" x14ac:dyDescent="0.25">
      <c r="D109" s="359"/>
    </row>
    <row r="110" spans="4:4" x14ac:dyDescent="0.25">
      <c r="D110" s="359"/>
    </row>
    <row r="111" spans="4:4" x14ac:dyDescent="0.25">
      <c r="D111" s="359"/>
    </row>
    <row r="112" spans="4:4" x14ac:dyDescent="0.25">
      <c r="D112" s="359"/>
    </row>
    <row r="113" spans="4:4" x14ac:dyDescent="0.25">
      <c r="D113" s="359"/>
    </row>
    <row r="114" spans="4:4" x14ac:dyDescent="0.25">
      <c r="D114" s="359"/>
    </row>
    <row r="115" spans="4:4" x14ac:dyDescent="0.25">
      <c r="D115" s="359"/>
    </row>
    <row r="116" spans="4:4" x14ac:dyDescent="0.25">
      <c r="D116" s="359"/>
    </row>
    <row r="117" spans="4:4" x14ac:dyDescent="0.25">
      <c r="D117" s="359"/>
    </row>
    <row r="118" spans="4:4" x14ac:dyDescent="0.25">
      <c r="D118" s="359"/>
    </row>
    <row r="119" spans="4:4" x14ac:dyDescent="0.25">
      <c r="D119" s="359"/>
    </row>
    <row r="120" spans="4:4" x14ac:dyDescent="0.25">
      <c r="D120" s="359"/>
    </row>
    <row r="121" spans="4:4" x14ac:dyDescent="0.25">
      <c r="D121" s="359"/>
    </row>
    <row r="122" spans="4:4" x14ac:dyDescent="0.25">
      <c r="D122" s="359"/>
    </row>
    <row r="123" spans="4:4" x14ac:dyDescent="0.25">
      <c r="D123" s="359"/>
    </row>
    <row r="124" spans="4:4" x14ac:dyDescent="0.25">
      <c r="D124" s="359"/>
    </row>
    <row r="125" spans="4:4" x14ac:dyDescent="0.25">
      <c r="D125" s="359"/>
    </row>
    <row r="126" spans="4:4" x14ac:dyDescent="0.25">
      <c r="D126" s="359"/>
    </row>
    <row r="127" spans="4:4" x14ac:dyDescent="0.25">
      <c r="D127" s="359"/>
    </row>
    <row r="128" spans="4:4" x14ac:dyDescent="0.25">
      <c r="D128" s="359"/>
    </row>
    <row r="129" spans="4:4" x14ac:dyDescent="0.25">
      <c r="D129" s="359"/>
    </row>
    <row r="130" spans="4:4" x14ac:dyDescent="0.25">
      <c r="D130" s="359"/>
    </row>
    <row r="131" spans="4:4" x14ac:dyDescent="0.25">
      <c r="D131" s="359"/>
    </row>
    <row r="132" spans="4:4" x14ac:dyDescent="0.25">
      <c r="D132" s="359"/>
    </row>
    <row r="133" spans="4:4" x14ac:dyDescent="0.25">
      <c r="D133" s="359"/>
    </row>
    <row r="134" spans="4:4" x14ac:dyDescent="0.25">
      <c r="D134" s="359"/>
    </row>
    <row r="135" spans="4:4" x14ac:dyDescent="0.25">
      <c r="D135" s="359"/>
    </row>
    <row r="136" spans="4:4" x14ac:dyDescent="0.25">
      <c r="D136" s="359"/>
    </row>
    <row r="137" spans="4:4" x14ac:dyDescent="0.25">
      <c r="D137" s="359"/>
    </row>
    <row r="138" spans="4:4" x14ac:dyDescent="0.25">
      <c r="D138" s="359"/>
    </row>
    <row r="139" spans="4:4" x14ac:dyDescent="0.25">
      <c r="D139" s="359"/>
    </row>
    <row r="140" spans="4:4" x14ac:dyDescent="0.25">
      <c r="D140" s="359"/>
    </row>
    <row r="141" spans="4:4" x14ac:dyDescent="0.25">
      <c r="D141" s="359"/>
    </row>
    <row r="142" spans="4:4" x14ac:dyDescent="0.25">
      <c r="D142" s="359"/>
    </row>
    <row r="143" spans="4:4" x14ac:dyDescent="0.25">
      <c r="D143" s="359"/>
    </row>
    <row r="144" spans="4:4" x14ac:dyDescent="0.25">
      <c r="D144" s="359"/>
    </row>
    <row r="145" spans="4:4" x14ac:dyDescent="0.25">
      <c r="D145" s="359"/>
    </row>
    <row r="146" spans="4:4" x14ac:dyDescent="0.25">
      <c r="D146" s="359"/>
    </row>
    <row r="147" spans="4:4" x14ac:dyDescent="0.25">
      <c r="D147" s="359"/>
    </row>
    <row r="148" spans="4:4" x14ac:dyDescent="0.25">
      <c r="D148" s="359"/>
    </row>
    <row r="149" spans="4:4" x14ac:dyDescent="0.25">
      <c r="D149" s="359"/>
    </row>
    <row r="150" spans="4:4" x14ac:dyDescent="0.25">
      <c r="D150" s="359"/>
    </row>
    <row r="151" spans="4:4" x14ac:dyDescent="0.25">
      <c r="D151" s="359"/>
    </row>
    <row r="152" spans="4:4" x14ac:dyDescent="0.25">
      <c r="D152" s="359"/>
    </row>
    <row r="153" spans="4:4" x14ac:dyDescent="0.25">
      <c r="D153" s="359"/>
    </row>
    <row r="154" spans="4:4" x14ac:dyDescent="0.25">
      <c r="D154" s="359"/>
    </row>
    <row r="155" spans="4:4" x14ac:dyDescent="0.25">
      <c r="D155" s="359"/>
    </row>
    <row r="156" spans="4:4" x14ac:dyDescent="0.25">
      <c r="D156" s="359"/>
    </row>
    <row r="157" spans="4:4" x14ac:dyDescent="0.25">
      <c r="D157" s="359"/>
    </row>
    <row r="158" spans="4:4" x14ac:dyDescent="0.25">
      <c r="D158" s="359"/>
    </row>
    <row r="159" spans="4:4" x14ac:dyDescent="0.25">
      <c r="D159" s="359"/>
    </row>
    <row r="160" spans="4:4" x14ac:dyDescent="0.25">
      <c r="D160" s="359"/>
    </row>
    <row r="161" spans="4:4" x14ac:dyDescent="0.25">
      <c r="D161" s="359"/>
    </row>
    <row r="162" spans="4:4" x14ac:dyDescent="0.25">
      <c r="D162" s="359"/>
    </row>
    <row r="163" spans="4:4" x14ac:dyDescent="0.25">
      <c r="D163" s="359"/>
    </row>
    <row r="164" spans="4:4" x14ac:dyDescent="0.25">
      <c r="D164" s="359"/>
    </row>
    <row r="165" spans="4:4" x14ac:dyDescent="0.25">
      <c r="D165" s="359"/>
    </row>
    <row r="166" spans="4:4" x14ac:dyDescent="0.25">
      <c r="D166" s="359"/>
    </row>
    <row r="167" spans="4:4" x14ac:dyDescent="0.25">
      <c r="D167" s="359"/>
    </row>
    <row r="168" spans="4:4" x14ac:dyDescent="0.25">
      <c r="D168" s="359"/>
    </row>
    <row r="169" spans="4:4" x14ac:dyDescent="0.25">
      <c r="D169" s="359"/>
    </row>
    <row r="170" spans="4:4" x14ac:dyDescent="0.25">
      <c r="D170" s="359"/>
    </row>
    <row r="171" spans="4:4" x14ac:dyDescent="0.25">
      <c r="D171" s="359"/>
    </row>
    <row r="172" spans="4:4" x14ac:dyDescent="0.25">
      <c r="D172" s="359"/>
    </row>
    <row r="173" spans="4:4" x14ac:dyDescent="0.25">
      <c r="D173" s="359"/>
    </row>
    <row r="174" spans="4:4" x14ac:dyDescent="0.25">
      <c r="D174" s="359"/>
    </row>
    <row r="175" spans="4:4" x14ac:dyDescent="0.25">
      <c r="D175" s="359"/>
    </row>
    <row r="176" spans="4:4" x14ac:dyDescent="0.25">
      <c r="D176" s="359"/>
    </row>
    <row r="177" spans="4:4" x14ac:dyDescent="0.25">
      <c r="D177" s="359"/>
    </row>
    <row r="178" spans="4:4" x14ac:dyDescent="0.25">
      <c r="D178" s="359"/>
    </row>
    <row r="179" spans="4:4" x14ac:dyDescent="0.25">
      <c r="D179" s="359"/>
    </row>
    <row r="180" spans="4:4" x14ac:dyDescent="0.25">
      <c r="D180" s="359"/>
    </row>
    <row r="181" spans="4:4" x14ac:dyDescent="0.25">
      <c r="D181" s="359"/>
    </row>
    <row r="182" spans="4:4" x14ac:dyDescent="0.25">
      <c r="D182" s="359"/>
    </row>
    <row r="183" spans="4:4" x14ac:dyDescent="0.25">
      <c r="D183" s="359"/>
    </row>
    <row r="184" spans="4:4" x14ac:dyDescent="0.25">
      <c r="D184" s="359"/>
    </row>
    <row r="185" spans="4:4" x14ac:dyDescent="0.25">
      <c r="D185" s="359"/>
    </row>
    <row r="186" spans="4:4" x14ac:dyDescent="0.25">
      <c r="D186" s="359"/>
    </row>
    <row r="187" spans="4:4" x14ac:dyDescent="0.25">
      <c r="D187" s="359"/>
    </row>
    <row r="188" spans="4:4" x14ac:dyDescent="0.25">
      <c r="D188" s="359"/>
    </row>
    <row r="189" spans="4:4" x14ac:dyDescent="0.25">
      <c r="D189" s="359"/>
    </row>
    <row r="190" spans="4:4" x14ac:dyDescent="0.25">
      <c r="D190" s="359"/>
    </row>
    <row r="191" spans="4:4" x14ac:dyDescent="0.25">
      <c r="D191" s="359"/>
    </row>
    <row r="192" spans="4:4" x14ac:dyDescent="0.25">
      <c r="D192" s="359"/>
    </row>
    <row r="193" spans="4:4" x14ac:dyDescent="0.25">
      <c r="D193" s="359"/>
    </row>
    <row r="194" spans="4:4" x14ac:dyDescent="0.25">
      <c r="D194" s="359"/>
    </row>
    <row r="195" spans="4:4" x14ac:dyDescent="0.25">
      <c r="D195" s="359"/>
    </row>
    <row r="196" spans="4:4" x14ac:dyDescent="0.25">
      <c r="D196" s="359"/>
    </row>
    <row r="197" spans="4:4" x14ac:dyDescent="0.25">
      <c r="D197" s="359"/>
    </row>
    <row r="198" spans="4:4" x14ac:dyDescent="0.25">
      <c r="D198" s="359"/>
    </row>
    <row r="199" spans="4:4" x14ac:dyDescent="0.25">
      <c r="D199" s="359"/>
    </row>
    <row r="200" spans="4:4" x14ac:dyDescent="0.25">
      <c r="D200" s="359"/>
    </row>
    <row r="201" spans="4:4" x14ac:dyDescent="0.25">
      <c r="D201" s="359"/>
    </row>
    <row r="202" spans="4:4" x14ac:dyDescent="0.25">
      <c r="D202" s="359"/>
    </row>
    <row r="203" spans="4:4" x14ac:dyDescent="0.25">
      <c r="D203" s="359"/>
    </row>
    <row r="204" spans="4:4" x14ac:dyDescent="0.25">
      <c r="D204" s="359"/>
    </row>
    <row r="205" spans="4:4" x14ac:dyDescent="0.25">
      <c r="D205" s="359"/>
    </row>
    <row r="206" spans="4:4" x14ac:dyDescent="0.25">
      <c r="D206" s="359"/>
    </row>
    <row r="207" spans="4:4" x14ac:dyDescent="0.25">
      <c r="D207" s="359"/>
    </row>
    <row r="208" spans="4:4" x14ac:dyDescent="0.25">
      <c r="D208" s="359"/>
    </row>
    <row r="209" spans="4:4" x14ac:dyDescent="0.25">
      <c r="D209" s="359"/>
    </row>
    <row r="210" spans="4:4" x14ac:dyDescent="0.25">
      <c r="D210" s="359"/>
    </row>
    <row r="211" spans="4:4" x14ac:dyDescent="0.25">
      <c r="D211" s="359"/>
    </row>
    <row r="212" spans="4:4" x14ac:dyDescent="0.25">
      <c r="D212" s="359"/>
    </row>
    <row r="213" spans="4:4" x14ac:dyDescent="0.25">
      <c r="D213" s="359"/>
    </row>
    <row r="214" spans="4:4" x14ac:dyDescent="0.25">
      <c r="D214" s="359"/>
    </row>
    <row r="215" spans="4:4" x14ac:dyDescent="0.25">
      <c r="D215" s="359"/>
    </row>
    <row r="216" spans="4:4" x14ac:dyDescent="0.25">
      <c r="D216" s="359"/>
    </row>
    <row r="217" spans="4:4" x14ac:dyDescent="0.25">
      <c r="D217" s="359"/>
    </row>
    <row r="218" spans="4:4" x14ac:dyDescent="0.25">
      <c r="D218" s="359"/>
    </row>
    <row r="219" spans="4:4" x14ac:dyDescent="0.25">
      <c r="D219" s="359"/>
    </row>
    <row r="220" spans="4:4" x14ac:dyDescent="0.25">
      <c r="D220" s="359"/>
    </row>
    <row r="221" spans="4:4" x14ac:dyDescent="0.25">
      <c r="D221" s="359"/>
    </row>
  </sheetData>
  <sheetProtection selectLockedCells="1"/>
  <mergeCells count="40">
    <mergeCell ref="N21:P21"/>
    <mergeCell ref="N22:P22"/>
    <mergeCell ref="N23:P23"/>
    <mergeCell ref="N16:P16"/>
    <mergeCell ref="N17:P17"/>
    <mergeCell ref="N18:P18"/>
    <mergeCell ref="N19:P19"/>
    <mergeCell ref="N20:P20"/>
    <mergeCell ref="N39:P39"/>
    <mergeCell ref="N40:P40"/>
    <mergeCell ref="N41:P41"/>
    <mergeCell ref="N42:P42"/>
    <mergeCell ref="N4:P4"/>
    <mergeCell ref="N5:P5"/>
    <mergeCell ref="N6:P6"/>
    <mergeCell ref="N7:P7"/>
    <mergeCell ref="N8:P8"/>
    <mergeCell ref="N9:P9"/>
    <mergeCell ref="N10:P10"/>
    <mergeCell ref="N11:P11"/>
    <mergeCell ref="N12:P12"/>
    <mergeCell ref="N13:P13"/>
    <mergeCell ref="N14:P14"/>
    <mergeCell ref="N15:P15"/>
    <mergeCell ref="N44:P44"/>
    <mergeCell ref="N45:P45"/>
    <mergeCell ref="N46:P46"/>
    <mergeCell ref="N47:P47"/>
    <mergeCell ref="N28:P28"/>
    <mergeCell ref="N29:P29"/>
    <mergeCell ref="N30:P30"/>
    <mergeCell ref="N31:P31"/>
    <mergeCell ref="N32:P32"/>
    <mergeCell ref="N43:P43"/>
    <mergeCell ref="N33:P33"/>
    <mergeCell ref="N34:P34"/>
    <mergeCell ref="N35:P35"/>
    <mergeCell ref="N36:P36"/>
    <mergeCell ref="N37:P37"/>
    <mergeCell ref="N38:P38"/>
  </mergeCells>
  <phoneticPr fontId="26" type="noConversion"/>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LISTS!$F$38:$F$44</xm:f>
          </x14:formula1>
          <xm:sqref>J5:J23 J29:J47</xm:sqref>
        </x14:dataValidation>
        <x14:dataValidation type="list" allowBlank="1" showInputMessage="1" showErrorMessage="1">
          <x14:formula1>
            <xm:f>LISTS!$I$13:$I$15</xm:f>
          </x14:formula1>
          <xm:sqref>K5:M23 K29:K47</xm:sqref>
        </x14:dataValidation>
        <x14:dataValidation type="list" allowBlank="1" showInputMessage="1" showErrorMessage="1">
          <x14:formula1>
            <xm:f>LISTS!$O$31:$O$38</xm:f>
          </x14:formula1>
          <xm:sqref>F5:F23</xm:sqref>
        </x14:dataValidation>
        <x14:dataValidation type="list" allowBlank="1" showInputMessage="1" showErrorMessage="1">
          <x14:formula1>
            <xm:f>LISTS!$O$41:$O$47</xm:f>
          </x14:formula1>
          <xm:sqref>F29:F47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5"/>
  <sheetViews>
    <sheetView topLeftCell="A22" workbookViewId="0"/>
  </sheetViews>
  <sheetFormatPr defaultRowHeight="15" x14ac:dyDescent="0.25"/>
  <cols>
    <col min="1" max="1" width="11.5703125" customWidth="1"/>
    <col min="2" max="2" width="22.7109375" customWidth="1"/>
    <col min="3" max="3" width="16.7109375" customWidth="1"/>
    <col min="4" max="4" width="6" customWidth="1"/>
    <col min="5" max="5" width="12" customWidth="1"/>
    <col min="6" max="6" width="20.42578125" customWidth="1"/>
    <col min="7" max="7" width="9.5703125" customWidth="1"/>
    <col min="8" max="8" width="19" customWidth="1"/>
    <col min="9" max="9" width="14.140625" customWidth="1"/>
    <col min="10" max="10" width="14.28515625" customWidth="1"/>
    <col min="11" max="11" width="22.7109375" customWidth="1"/>
    <col min="18" max="18" width="11.140625" customWidth="1"/>
  </cols>
  <sheetData>
    <row r="1" spans="1:9" x14ac:dyDescent="0.25">
      <c r="B1" s="3"/>
      <c r="C1" s="44" t="s">
        <v>110</v>
      </c>
      <c r="D1" s="3"/>
      <c r="E1" s="3"/>
      <c r="F1" s="3"/>
      <c r="G1" s="42"/>
      <c r="H1" s="42"/>
    </row>
    <row r="2" spans="1:9" x14ac:dyDescent="0.25">
      <c r="B2" s="3"/>
      <c r="C2" s="44"/>
      <c r="E2" s="3"/>
      <c r="F2" s="3"/>
      <c r="G2" s="42"/>
      <c r="H2" s="42"/>
    </row>
    <row r="3" spans="1:9" ht="15.75" thickBot="1" x14ac:dyDescent="0.3">
      <c r="B3" s="3"/>
      <c r="C3" s="44"/>
      <c r="D3" s="3"/>
      <c r="E3" s="3"/>
      <c r="G3" s="3"/>
      <c r="H3" s="42"/>
    </row>
    <row r="4" spans="1:9" ht="15.75" thickBot="1" x14ac:dyDescent="0.3">
      <c r="A4" s="647" t="s">
        <v>129</v>
      </c>
      <c r="B4" s="648"/>
      <c r="C4" s="648"/>
      <c r="D4" s="648"/>
      <c r="E4" s="648"/>
      <c r="F4" s="649"/>
      <c r="G4" s="253" t="s">
        <v>140</v>
      </c>
      <c r="H4" s="657"/>
      <c r="I4" s="656"/>
    </row>
    <row r="5" spans="1:9" ht="15.75" thickBot="1" x14ac:dyDescent="0.3">
      <c r="A5" s="61" t="s">
        <v>130</v>
      </c>
      <c r="C5" s="44"/>
      <c r="D5" s="3"/>
      <c r="E5" s="3"/>
      <c r="G5" s="261" t="s">
        <v>140</v>
      </c>
      <c r="H5" s="262"/>
      <c r="I5" s="263"/>
    </row>
    <row r="6" spans="1:9" ht="15.75" thickBot="1" x14ac:dyDescent="0.3">
      <c r="A6" s="647" t="s">
        <v>423</v>
      </c>
      <c r="B6" s="648"/>
      <c r="C6" s="648"/>
      <c r="D6" s="648"/>
      <c r="E6" s="648"/>
      <c r="F6" s="649"/>
      <c r="G6" s="253" t="s">
        <v>140</v>
      </c>
      <c r="H6" s="658"/>
      <c r="I6" s="659"/>
    </row>
    <row r="7" spans="1:9" ht="15.75" thickBot="1" x14ac:dyDescent="0.3">
      <c r="A7" s="647" t="s">
        <v>131</v>
      </c>
      <c r="B7" s="648"/>
      <c r="C7" s="648"/>
      <c r="D7" s="648"/>
      <c r="E7" s="648"/>
      <c r="F7" s="649"/>
      <c r="G7" s="253" t="s">
        <v>140</v>
      </c>
      <c r="H7" s="658"/>
      <c r="I7" s="659"/>
    </row>
    <row r="8" spans="1:9" ht="15.75" thickBot="1" x14ac:dyDescent="0.3">
      <c r="A8" s="647" t="s">
        <v>132</v>
      </c>
      <c r="B8" s="648"/>
      <c r="C8" s="648"/>
      <c r="D8" s="648"/>
      <c r="E8" s="648"/>
      <c r="F8" s="649"/>
      <c r="G8" s="264"/>
      <c r="H8" s="518"/>
      <c r="I8" s="646"/>
    </row>
    <row r="9" spans="1:9" ht="15.75" thickBot="1" x14ac:dyDescent="0.3">
      <c r="A9" s="647" t="s">
        <v>111</v>
      </c>
      <c r="B9" s="648"/>
      <c r="C9" s="648"/>
      <c r="D9" s="648"/>
      <c r="E9" s="648"/>
      <c r="F9" s="649"/>
      <c r="G9" s="264"/>
      <c r="H9" s="518"/>
      <c r="I9" s="646"/>
    </row>
    <row r="10" spans="1:9" ht="15.75" thickBot="1" x14ac:dyDescent="0.3">
      <c r="A10" s="647" t="s">
        <v>420</v>
      </c>
      <c r="B10" s="648"/>
      <c r="C10" s="648"/>
      <c r="D10" s="648"/>
      <c r="E10" s="648"/>
      <c r="F10" s="649"/>
      <c r="G10" s="253" t="s">
        <v>140</v>
      </c>
      <c r="H10" s="518"/>
      <c r="I10" s="646"/>
    </row>
    <row r="11" spans="1:9" ht="15.75" thickBot="1" x14ac:dyDescent="0.3">
      <c r="A11" s="647" t="s">
        <v>112</v>
      </c>
      <c r="B11" s="648"/>
      <c r="C11" s="648"/>
      <c r="D11" s="648"/>
      <c r="E11" s="648"/>
      <c r="F11" s="649"/>
      <c r="G11" s="253" t="s">
        <v>140</v>
      </c>
      <c r="H11" s="518"/>
      <c r="I11" s="646"/>
    </row>
    <row r="12" spans="1:9" ht="15.75" thickBot="1" x14ac:dyDescent="0.3">
      <c r="A12" s="647" t="s">
        <v>113</v>
      </c>
      <c r="B12" s="648"/>
      <c r="C12" s="648"/>
      <c r="D12" s="648"/>
      <c r="E12" s="648"/>
      <c r="F12" s="649"/>
      <c r="G12" s="253" t="s">
        <v>140</v>
      </c>
      <c r="H12" s="518"/>
      <c r="I12" s="646"/>
    </row>
    <row r="13" spans="1:9" ht="15.75" thickBot="1" x14ac:dyDescent="0.3">
      <c r="A13" s="647" t="s">
        <v>114</v>
      </c>
      <c r="B13" s="648"/>
      <c r="C13" s="648"/>
      <c r="D13" s="648"/>
      <c r="E13" s="648"/>
      <c r="F13" s="649"/>
      <c r="G13" s="253" t="s">
        <v>140</v>
      </c>
      <c r="H13" s="518"/>
      <c r="I13" s="646"/>
    </row>
    <row r="14" spans="1:9" ht="15.75" thickBot="1" x14ac:dyDescent="0.3">
      <c r="A14" s="647" t="s">
        <v>115</v>
      </c>
      <c r="B14" s="648"/>
      <c r="C14" s="648"/>
      <c r="D14" s="648"/>
      <c r="E14" s="648"/>
      <c r="F14" s="649"/>
      <c r="G14" s="253" t="s">
        <v>140</v>
      </c>
      <c r="H14" s="518"/>
      <c r="I14" s="646"/>
    </row>
    <row r="15" spans="1:9" ht="15.75" thickBot="1" x14ac:dyDescent="0.3">
      <c r="A15" s="647" t="s">
        <v>116</v>
      </c>
      <c r="B15" s="648"/>
      <c r="C15" s="648"/>
      <c r="D15" s="648"/>
      <c r="E15" s="648"/>
      <c r="F15" s="649"/>
      <c r="G15" s="265" t="s">
        <v>96</v>
      </c>
      <c r="H15" s="518"/>
      <c r="I15" s="646"/>
    </row>
    <row r="16" spans="1:9" ht="15.75" thickBot="1" x14ac:dyDescent="0.3">
      <c r="A16" s="647" t="s">
        <v>117</v>
      </c>
      <c r="B16" s="648"/>
      <c r="C16" s="648"/>
      <c r="D16" s="648"/>
      <c r="E16" s="648"/>
      <c r="F16" s="649"/>
      <c r="G16" s="253" t="s">
        <v>140</v>
      </c>
      <c r="H16" s="518"/>
      <c r="I16" s="646"/>
    </row>
    <row r="17" spans="1:18" ht="15.75" thickBot="1" x14ac:dyDescent="0.3">
      <c r="A17" s="647" t="s">
        <v>133</v>
      </c>
      <c r="B17" s="648"/>
      <c r="C17" s="648"/>
      <c r="D17" s="648"/>
      <c r="E17" s="648"/>
      <c r="F17" s="649"/>
      <c r="G17" s="253" t="s">
        <v>140</v>
      </c>
      <c r="H17" s="518"/>
      <c r="I17" s="646"/>
    </row>
    <row r="18" spans="1:18" ht="15.75" thickBot="1" x14ac:dyDescent="0.3">
      <c r="A18" s="647" t="s">
        <v>421</v>
      </c>
      <c r="B18" s="648"/>
      <c r="C18" s="648"/>
      <c r="D18" s="648"/>
      <c r="E18" s="648"/>
      <c r="F18" s="649"/>
      <c r="G18" s="265"/>
      <c r="H18" s="655"/>
      <c r="I18" s="656"/>
    </row>
    <row r="19" spans="1:18" ht="15.75" thickBot="1" x14ac:dyDescent="0.3">
      <c r="A19" s="647" t="s">
        <v>118</v>
      </c>
      <c r="B19" s="648"/>
      <c r="C19" s="648"/>
      <c r="D19" s="648"/>
      <c r="E19" s="648"/>
      <c r="F19" s="649"/>
      <c r="G19" s="253" t="s">
        <v>140</v>
      </c>
      <c r="H19" s="518"/>
      <c r="I19" s="646"/>
    </row>
    <row r="20" spans="1:18" ht="15.75" thickBot="1" x14ac:dyDescent="0.3">
      <c r="A20" s="647" t="s">
        <v>119</v>
      </c>
      <c r="B20" s="648"/>
      <c r="C20" s="648"/>
      <c r="D20" s="648"/>
      <c r="E20" s="648"/>
      <c r="F20" s="649"/>
      <c r="G20" s="253" t="s">
        <v>140</v>
      </c>
      <c r="H20" s="518"/>
      <c r="I20" s="646"/>
    </row>
    <row r="21" spans="1:18" ht="15.75" thickBot="1" x14ac:dyDescent="0.3">
      <c r="A21" s="647" t="s">
        <v>422</v>
      </c>
      <c r="B21" s="648"/>
      <c r="C21" s="648"/>
      <c r="D21" s="648"/>
      <c r="E21" s="648"/>
      <c r="F21" s="649"/>
      <c r="G21" s="246"/>
      <c r="H21" s="645"/>
      <c r="I21" s="646"/>
    </row>
    <row r="22" spans="1:18" ht="15.75" thickBot="1" x14ac:dyDescent="0.3">
      <c r="A22" s="647" t="s">
        <v>120</v>
      </c>
      <c r="B22" s="648"/>
      <c r="C22" s="648"/>
      <c r="D22" s="648"/>
      <c r="E22" s="648"/>
      <c r="F22" s="649"/>
      <c r="G22" s="253" t="s">
        <v>140</v>
      </c>
      <c r="H22" s="518"/>
      <c r="I22" s="646"/>
    </row>
    <row r="23" spans="1:18" ht="15.75" thickBot="1" x14ac:dyDescent="0.3">
      <c r="A23" s="647" t="s">
        <v>125</v>
      </c>
      <c r="B23" s="648"/>
      <c r="C23" s="648"/>
      <c r="D23" s="648"/>
      <c r="E23" s="648"/>
      <c r="F23" s="649"/>
      <c r="G23" s="266" t="s">
        <v>140</v>
      </c>
      <c r="H23" s="518"/>
      <c r="I23" s="646"/>
    </row>
    <row r="24" spans="1:18" x14ac:dyDescent="0.25">
      <c r="A24" s="650" t="s">
        <v>126</v>
      </c>
      <c r="B24" s="651"/>
      <c r="C24" s="651"/>
      <c r="D24" s="651"/>
      <c r="E24" s="651"/>
      <c r="F24" s="652"/>
      <c r="G24" s="267"/>
      <c r="H24" s="653"/>
      <c r="I24" s="654"/>
    </row>
    <row r="25" spans="1:18" x14ac:dyDescent="0.25">
      <c r="B25" s="3"/>
      <c r="C25" s="44"/>
      <c r="D25" s="3"/>
      <c r="E25" s="3"/>
      <c r="G25" s="3"/>
      <c r="H25" s="42"/>
    </row>
    <row r="26" spans="1:18" ht="15.75" customHeight="1" x14ac:dyDescent="0.25">
      <c r="B26" s="3"/>
      <c r="C26" s="44"/>
      <c r="D26" s="3"/>
      <c r="E26" s="3"/>
      <c r="G26" s="3"/>
      <c r="H26" s="42"/>
      <c r="K26" s="68"/>
    </row>
    <row r="27" spans="1:18" s="40" customFormat="1" ht="16.5" thickBot="1" x14ac:dyDescent="0.3">
      <c r="A27"/>
      <c r="B27" s="51" t="s">
        <v>121</v>
      </c>
      <c r="C27" s="45"/>
      <c r="D27" s="37"/>
      <c r="E27" s="37"/>
      <c r="F27" s="37"/>
      <c r="G27" s="43"/>
      <c r="H27" s="43"/>
      <c r="I27"/>
      <c r="J27" s="75"/>
      <c r="K27" s="76"/>
    </row>
    <row r="28" spans="1:18" ht="75" x14ac:dyDescent="0.25">
      <c r="A28" s="268" t="s">
        <v>122</v>
      </c>
      <c r="B28" s="269" t="s">
        <v>0</v>
      </c>
      <c r="C28" s="270" t="s">
        <v>62</v>
      </c>
      <c r="D28" s="269" t="s">
        <v>11</v>
      </c>
      <c r="E28" s="269" t="s">
        <v>29</v>
      </c>
      <c r="F28" s="269" t="s">
        <v>57</v>
      </c>
      <c r="G28" s="271" t="s">
        <v>56</v>
      </c>
      <c r="H28" s="271" t="s">
        <v>123</v>
      </c>
      <c r="I28" s="272" t="s">
        <v>134</v>
      </c>
      <c r="J28" s="273" t="s">
        <v>124</v>
      </c>
      <c r="K28" s="274" t="s">
        <v>128</v>
      </c>
    </row>
    <row r="29" spans="1:18" x14ac:dyDescent="0.25">
      <c r="A29" s="275">
        <v>1</v>
      </c>
      <c r="B29" s="227"/>
      <c r="C29" s="227"/>
      <c r="D29" s="227"/>
      <c r="E29" s="276"/>
      <c r="F29" s="277"/>
      <c r="G29" s="278"/>
      <c r="H29" s="346"/>
      <c r="I29" s="369"/>
      <c r="J29" s="279"/>
      <c r="K29" s="279"/>
      <c r="R29" s="125"/>
    </row>
    <row r="30" spans="1:18" x14ac:dyDescent="0.25">
      <c r="A30" s="275">
        <v>2</v>
      </c>
      <c r="B30" s="227"/>
      <c r="C30" s="227"/>
      <c r="D30" s="227"/>
      <c r="E30" s="276"/>
      <c r="F30" s="277"/>
      <c r="G30" s="278"/>
      <c r="H30" s="346"/>
      <c r="I30" s="369"/>
      <c r="J30" s="279"/>
      <c r="K30" s="279"/>
      <c r="R30" s="125"/>
    </row>
    <row r="31" spans="1:18" x14ac:dyDescent="0.25">
      <c r="A31" s="275">
        <v>3</v>
      </c>
      <c r="B31" s="227"/>
      <c r="C31" s="227"/>
      <c r="D31" s="227"/>
      <c r="E31" s="276"/>
      <c r="F31" s="277"/>
      <c r="G31" s="278"/>
      <c r="H31" s="346"/>
      <c r="I31" s="369"/>
      <c r="J31" s="279"/>
      <c r="K31" s="279"/>
      <c r="R31" s="125"/>
    </row>
    <row r="32" spans="1:18" x14ac:dyDescent="0.25">
      <c r="A32" s="275">
        <v>4</v>
      </c>
      <c r="B32" s="227"/>
      <c r="C32" s="227"/>
      <c r="D32" s="227"/>
      <c r="E32" s="276"/>
      <c r="F32" s="277"/>
      <c r="G32" s="278"/>
      <c r="H32" s="346"/>
      <c r="I32" s="369"/>
      <c r="J32" s="279"/>
      <c r="K32" s="279"/>
      <c r="R32" s="125"/>
    </row>
    <row r="33" spans="1:11" x14ac:dyDescent="0.25">
      <c r="A33" s="275">
        <v>5</v>
      </c>
      <c r="B33" s="275"/>
      <c r="C33" s="280"/>
      <c r="D33" s="227"/>
      <c r="E33" s="276"/>
      <c r="F33" s="277"/>
      <c r="G33" s="278"/>
      <c r="H33" s="346"/>
      <c r="I33" s="369"/>
      <c r="J33" s="279"/>
      <c r="K33" s="279"/>
    </row>
    <row r="34" spans="1:11" x14ac:dyDescent="0.25">
      <c r="A34" s="275">
        <v>6</v>
      </c>
      <c r="B34" s="275"/>
      <c r="C34" s="280"/>
      <c r="D34" s="227"/>
      <c r="E34" s="276"/>
      <c r="F34" s="277"/>
      <c r="G34" s="278"/>
      <c r="H34" s="346"/>
      <c r="I34" s="369"/>
      <c r="J34" s="279"/>
      <c r="K34" s="279"/>
    </row>
    <row r="35" spans="1:11" x14ac:dyDescent="0.25">
      <c r="A35" s="275">
        <v>7</v>
      </c>
      <c r="B35" s="275"/>
      <c r="C35" s="280"/>
      <c r="D35" s="227"/>
      <c r="E35" s="276"/>
      <c r="F35" s="277"/>
      <c r="G35" s="278"/>
      <c r="H35" s="346"/>
      <c r="I35" s="369"/>
      <c r="J35" s="279"/>
      <c r="K35" s="279"/>
    </row>
    <row r="36" spans="1:11" x14ac:dyDescent="0.25">
      <c r="A36" s="279">
        <v>8</v>
      </c>
      <c r="B36" s="279"/>
      <c r="C36" s="280"/>
      <c r="D36" s="227"/>
      <c r="E36" s="276"/>
      <c r="F36" s="277"/>
      <c r="G36" s="278"/>
      <c r="H36" s="346"/>
      <c r="I36" s="369"/>
      <c r="J36" s="279"/>
      <c r="K36" s="279"/>
    </row>
    <row r="37" spans="1:11" x14ac:dyDescent="0.25">
      <c r="A37" s="275">
        <v>9</v>
      </c>
      <c r="B37" s="275"/>
      <c r="C37" s="280"/>
      <c r="D37" s="227"/>
      <c r="E37" s="276"/>
      <c r="F37" s="277"/>
      <c r="G37" s="278"/>
      <c r="H37" s="346"/>
      <c r="I37" s="369"/>
      <c r="J37" s="279"/>
      <c r="K37" s="279"/>
    </row>
    <row r="38" spans="1:11" x14ac:dyDescent="0.25">
      <c r="A38" s="279">
        <v>10</v>
      </c>
      <c r="B38" s="279"/>
      <c r="C38" s="280"/>
      <c r="D38" s="227"/>
      <c r="E38" s="276"/>
      <c r="F38" s="277"/>
      <c r="G38" s="278"/>
      <c r="H38" s="346"/>
      <c r="I38" s="369"/>
      <c r="J38" s="279"/>
      <c r="K38" s="279"/>
    </row>
    <row r="39" spans="1:11" x14ac:dyDescent="0.25">
      <c r="A39" s="279">
        <v>11</v>
      </c>
      <c r="B39" s="279"/>
      <c r="C39" s="280"/>
      <c r="D39" s="227"/>
      <c r="E39" s="276"/>
      <c r="F39" s="277"/>
      <c r="G39" s="278"/>
      <c r="H39" s="346"/>
      <c r="I39" s="369"/>
      <c r="J39" s="279"/>
      <c r="K39" s="279"/>
    </row>
    <row r="40" spans="1:11" x14ac:dyDescent="0.25">
      <c r="A40" s="275">
        <v>12</v>
      </c>
      <c r="B40" s="279"/>
      <c r="C40" s="280"/>
      <c r="D40" s="227"/>
      <c r="E40" s="276"/>
      <c r="F40" s="277"/>
      <c r="G40" s="278"/>
      <c r="H40" s="346"/>
      <c r="I40" s="369"/>
      <c r="J40" s="279"/>
      <c r="K40" s="279"/>
    </row>
    <row r="41" spans="1:11" x14ac:dyDescent="0.25">
      <c r="A41" s="275">
        <v>13</v>
      </c>
      <c r="B41" s="279"/>
      <c r="C41" s="280"/>
      <c r="D41" s="227"/>
      <c r="E41" s="276"/>
      <c r="F41" s="277"/>
      <c r="G41" s="278"/>
      <c r="H41" s="346"/>
      <c r="I41" s="369"/>
      <c r="J41" s="279"/>
      <c r="K41" s="279"/>
    </row>
    <row r="42" spans="1:11" x14ac:dyDescent="0.25">
      <c r="A42" s="275">
        <v>14</v>
      </c>
      <c r="B42" s="279"/>
      <c r="C42" s="280"/>
      <c r="D42" s="227"/>
      <c r="E42" s="276"/>
      <c r="F42" s="277"/>
      <c r="G42" s="278"/>
      <c r="H42" s="346"/>
      <c r="I42" s="369"/>
      <c r="J42" s="279"/>
      <c r="K42" s="279"/>
    </row>
    <row r="43" spans="1:11" x14ac:dyDescent="0.25">
      <c r="A43" s="275">
        <v>15</v>
      </c>
      <c r="B43" s="279"/>
      <c r="C43" s="280"/>
      <c r="D43" s="227"/>
      <c r="E43" s="276"/>
      <c r="F43" s="277"/>
      <c r="G43" s="278"/>
      <c r="H43" s="346"/>
      <c r="I43" s="369"/>
      <c r="J43" s="279"/>
      <c r="K43" s="279"/>
    </row>
    <row r="44" spans="1:11" x14ac:dyDescent="0.25">
      <c r="A44" s="275">
        <v>16</v>
      </c>
      <c r="B44" s="279"/>
      <c r="C44" s="280"/>
      <c r="D44" s="227"/>
      <c r="E44" s="276"/>
      <c r="F44" s="277"/>
      <c r="G44" s="278"/>
      <c r="H44" s="346"/>
      <c r="I44" s="369"/>
      <c r="J44" s="279"/>
      <c r="K44" s="279"/>
    </row>
    <row r="45" spans="1:11" x14ac:dyDescent="0.25">
      <c r="A45" s="275">
        <v>17</v>
      </c>
      <c r="B45" s="279"/>
      <c r="C45" s="280"/>
      <c r="D45" s="227"/>
      <c r="E45" s="276"/>
      <c r="F45" s="277"/>
      <c r="G45" s="278"/>
      <c r="H45" s="346"/>
      <c r="I45" s="369"/>
      <c r="J45" s="279"/>
      <c r="K45" s="279"/>
    </row>
    <row r="46" spans="1:11" x14ac:dyDescent="0.25">
      <c r="A46" s="275">
        <v>18</v>
      </c>
      <c r="B46" s="279"/>
      <c r="C46" s="280"/>
      <c r="D46" s="227"/>
      <c r="E46" s="276"/>
      <c r="F46" s="277"/>
      <c r="G46" s="278"/>
      <c r="H46" s="346"/>
      <c r="I46" s="369"/>
      <c r="J46" s="279"/>
      <c r="K46" s="279"/>
    </row>
    <row r="47" spans="1:11" x14ac:dyDescent="0.25">
      <c r="A47" s="279">
        <v>19</v>
      </c>
      <c r="B47" s="279"/>
      <c r="C47" s="280"/>
      <c r="D47" s="227"/>
      <c r="E47" s="276"/>
      <c r="F47" s="277"/>
      <c r="G47" s="278"/>
      <c r="H47" s="346"/>
      <c r="I47" s="369"/>
      <c r="J47" s="279"/>
      <c r="K47" s="279"/>
    </row>
    <row r="48" spans="1:11" x14ac:dyDescent="0.25">
      <c r="A48" s="275">
        <v>20</v>
      </c>
      <c r="B48" s="279"/>
      <c r="C48" s="280"/>
      <c r="D48" s="227"/>
      <c r="E48" s="276"/>
      <c r="F48" s="277"/>
      <c r="G48" s="278"/>
      <c r="H48" s="346"/>
      <c r="I48" s="369"/>
      <c r="J48" s="227"/>
      <c r="K48" s="227"/>
    </row>
    <row r="49" spans="1:11" x14ac:dyDescent="0.25">
      <c r="A49" s="279">
        <v>21</v>
      </c>
      <c r="B49" s="279"/>
      <c r="C49" s="280"/>
      <c r="D49" s="227"/>
      <c r="E49" s="276"/>
      <c r="F49" s="277"/>
      <c r="G49" s="278"/>
      <c r="H49" s="346"/>
      <c r="I49" s="369"/>
      <c r="J49" s="227"/>
      <c r="K49" s="227"/>
    </row>
    <row r="50" spans="1:11" x14ac:dyDescent="0.25">
      <c r="A50" s="279">
        <v>22</v>
      </c>
      <c r="B50" s="279"/>
      <c r="C50" s="280"/>
      <c r="D50" s="227"/>
      <c r="E50" s="276"/>
      <c r="F50" s="277"/>
      <c r="G50" s="278"/>
      <c r="H50" s="346"/>
      <c r="I50" s="369"/>
      <c r="J50" s="227"/>
      <c r="K50" s="227"/>
    </row>
    <row r="51" spans="1:11" x14ac:dyDescent="0.25">
      <c r="A51" s="275">
        <v>23</v>
      </c>
      <c r="B51" s="279"/>
      <c r="C51" s="280"/>
      <c r="D51" s="227"/>
      <c r="E51" s="276"/>
      <c r="F51" s="277"/>
      <c r="G51" s="278"/>
      <c r="H51" s="346"/>
      <c r="I51" s="369"/>
      <c r="J51" s="227"/>
      <c r="K51" s="227"/>
    </row>
    <row r="52" spans="1:11" x14ac:dyDescent="0.25">
      <c r="A52" s="275">
        <v>24</v>
      </c>
      <c r="B52" s="279"/>
      <c r="C52" s="280"/>
      <c r="D52" s="227"/>
      <c r="E52" s="276"/>
      <c r="F52" s="277"/>
      <c r="G52" s="278"/>
      <c r="H52" s="346"/>
      <c r="I52" s="369"/>
      <c r="J52" s="227"/>
      <c r="K52" s="227"/>
    </row>
    <row r="53" spans="1:11" x14ac:dyDescent="0.25">
      <c r="A53" s="275">
        <v>25</v>
      </c>
      <c r="B53" s="279"/>
      <c r="C53" s="280"/>
      <c r="D53" s="227"/>
      <c r="E53" s="276"/>
      <c r="F53" s="277"/>
      <c r="G53" s="278"/>
      <c r="H53" s="346"/>
      <c r="I53" s="369"/>
      <c r="J53" s="227"/>
      <c r="K53" s="227"/>
    </row>
    <row r="54" spans="1:11" x14ac:dyDescent="0.25">
      <c r="A54" s="275">
        <v>26</v>
      </c>
      <c r="B54" s="279"/>
      <c r="C54" s="280"/>
      <c r="D54" s="227"/>
      <c r="E54" s="276"/>
      <c r="F54" s="277"/>
      <c r="G54" s="278"/>
      <c r="H54" s="346"/>
      <c r="I54" s="369"/>
      <c r="J54" s="227"/>
      <c r="K54" s="227"/>
    </row>
    <row r="55" spans="1:11" x14ac:dyDescent="0.25">
      <c r="A55" s="275">
        <v>27</v>
      </c>
      <c r="B55" s="279"/>
      <c r="C55" s="280"/>
      <c r="D55" s="227"/>
      <c r="E55" s="276"/>
      <c r="F55" s="277"/>
      <c r="G55" s="278"/>
      <c r="H55" s="346"/>
      <c r="I55" s="369"/>
      <c r="J55" s="227"/>
      <c r="K55" s="227"/>
    </row>
    <row r="56" spans="1:11" x14ac:dyDescent="0.25">
      <c r="A56" s="275">
        <v>28</v>
      </c>
      <c r="B56" s="279"/>
      <c r="C56" s="280"/>
      <c r="D56" s="227"/>
      <c r="E56" s="276"/>
      <c r="F56" s="277"/>
      <c r="G56" s="278"/>
      <c r="H56" s="346"/>
      <c r="I56" s="369"/>
      <c r="J56" s="227"/>
      <c r="K56" s="227"/>
    </row>
    <row r="57" spans="1:11" x14ac:dyDescent="0.25">
      <c r="A57" s="275">
        <v>29</v>
      </c>
      <c r="B57" s="279"/>
      <c r="C57" s="280"/>
      <c r="D57" s="227"/>
      <c r="E57" s="276"/>
      <c r="F57" s="277"/>
      <c r="G57" s="278"/>
      <c r="H57" s="346"/>
      <c r="I57" s="369"/>
      <c r="J57" s="227"/>
      <c r="K57" s="227"/>
    </row>
    <row r="58" spans="1:11" x14ac:dyDescent="0.25">
      <c r="A58" s="279">
        <v>30</v>
      </c>
      <c r="B58" s="279"/>
      <c r="C58" s="280"/>
      <c r="D58" s="227"/>
      <c r="E58" s="276"/>
      <c r="F58" s="277"/>
      <c r="G58" s="278"/>
      <c r="H58" s="346"/>
      <c r="I58" s="369"/>
      <c r="J58" s="227"/>
      <c r="K58" s="227"/>
    </row>
    <row r="59" spans="1:11" x14ac:dyDescent="0.25">
      <c r="A59" s="275">
        <v>31</v>
      </c>
      <c r="B59" s="279"/>
      <c r="C59" s="280"/>
      <c r="D59" s="227"/>
      <c r="E59" s="276"/>
      <c r="F59" s="277"/>
      <c r="G59" s="278"/>
      <c r="H59" s="346"/>
      <c r="I59" s="369"/>
      <c r="J59" s="227"/>
      <c r="K59" s="227"/>
    </row>
    <row r="60" spans="1:11" x14ac:dyDescent="0.25">
      <c r="A60" s="279">
        <v>32</v>
      </c>
      <c r="B60" s="279"/>
      <c r="C60" s="280"/>
      <c r="D60" s="227"/>
      <c r="E60" s="276"/>
      <c r="F60" s="277"/>
      <c r="G60" s="278"/>
      <c r="H60" s="346"/>
      <c r="I60" s="369"/>
      <c r="J60" s="227"/>
      <c r="K60" s="227"/>
    </row>
    <row r="61" spans="1:11" x14ac:dyDescent="0.25">
      <c r="A61" s="279">
        <v>33</v>
      </c>
      <c r="B61" s="279"/>
      <c r="C61" s="280"/>
      <c r="D61" s="227"/>
      <c r="E61" s="276"/>
      <c r="F61" s="277"/>
      <c r="G61" s="278"/>
      <c r="H61" s="346"/>
      <c r="I61" s="369"/>
      <c r="J61" s="227"/>
      <c r="K61" s="227"/>
    </row>
    <row r="62" spans="1:11" x14ac:dyDescent="0.25">
      <c r="A62" s="275">
        <v>34</v>
      </c>
      <c r="B62" s="279"/>
      <c r="C62" s="280"/>
      <c r="D62" s="227"/>
      <c r="E62" s="276"/>
      <c r="F62" s="277"/>
      <c r="G62" s="278"/>
      <c r="H62" s="346"/>
      <c r="I62" s="369"/>
      <c r="J62" s="227"/>
      <c r="K62" s="227"/>
    </row>
    <row r="63" spans="1:11" x14ac:dyDescent="0.25">
      <c r="A63" s="275">
        <v>35</v>
      </c>
      <c r="B63" s="279"/>
      <c r="C63" s="280"/>
      <c r="D63" s="227"/>
      <c r="E63" s="276"/>
      <c r="F63" s="277"/>
      <c r="G63" s="278"/>
      <c r="H63" s="346"/>
      <c r="I63" s="369"/>
      <c r="J63" s="227"/>
      <c r="K63" s="227"/>
    </row>
    <row r="64" spans="1:11" x14ac:dyDescent="0.25">
      <c r="A64" s="275">
        <v>36</v>
      </c>
      <c r="B64" s="279"/>
      <c r="C64" s="280"/>
      <c r="D64" s="227"/>
      <c r="E64" s="276"/>
      <c r="F64" s="277"/>
      <c r="G64" s="278"/>
      <c r="H64" s="346"/>
      <c r="I64" s="369"/>
      <c r="J64" s="227"/>
      <c r="K64" s="227"/>
    </row>
    <row r="65" spans="1:11" x14ac:dyDescent="0.25">
      <c r="A65" s="275">
        <v>37</v>
      </c>
      <c r="B65" s="279"/>
      <c r="C65" s="280"/>
      <c r="D65" s="227"/>
      <c r="E65" s="276"/>
      <c r="F65" s="277"/>
      <c r="G65" s="278"/>
      <c r="H65" s="346"/>
      <c r="I65" s="369"/>
      <c r="J65" s="227"/>
      <c r="K65" s="227"/>
    </row>
    <row r="66" spans="1:11" x14ac:dyDescent="0.25">
      <c r="A66" s="275">
        <v>38</v>
      </c>
      <c r="B66" s="279"/>
      <c r="C66" s="280"/>
      <c r="D66" s="227"/>
      <c r="E66" s="276"/>
      <c r="F66" s="277"/>
      <c r="G66" s="278"/>
      <c r="H66" s="346"/>
      <c r="I66" s="369"/>
      <c r="J66" s="227"/>
      <c r="K66" s="227"/>
    </row>
    <row r="67" spans="1:11" x14ac:dyDescent="0.25">
      <c r="A67" s="275">
        <v>39</v>
      </c>
      <c r="B67" s="279"/>
      <c r="C67" s="280"/>
      <c r="D67" s="227"/>
      <c r="E67" s="276"/>
      <c r="F67" s="277"/>
      <c r="G67" s="278"/>
      <c r="H67" s="346"/>
      <c r="I67" s="369"/>
      <c r="J67" s="227"/>
      <c r="K67" s="227"/>
    </row>
    <row r="68" spans="1:11" x14ac:dyDescent="0.25">
      <c r="A68" s="275">
        <v>40</v>
      </c>
      <c r="B68" s="279"/>
      <c r="C68" s="280"/>
      <c r="D68" s="227"/>
      <c r="E68" s="276"/>
      <c r="F68" s="277"/>
      <c r="G68" s="278"/>
      <c r="H68" s="346"/>
      <c r="I68" s="369"/>
      <c r="J68" s="227"/>
      <c r="K68" s="227"/>
    </row>
    <row r="69" spans="1:11" x14ac:dyDescent="0.25">
      <c r="A69" s="279">
        <v>41</v>
      </c>
      <c r="B69" s="279"/>
      <c r="C69" s="280"/>
      <c r="D69" s="227"/>
      <c r="E69" s="276"/>
      <c r="F69" s="277"/>
      <c r="G69" s="278"/>
      <c r="H69" s="346"/>
      <c r="I69" s="369"/>
      <c r="J69" s="227"/>
      <c r="K69" s="227"/>
    </row>
    <row r="70" spans="1:11" x14ac:dyDescent="0.25">
      <c r="A70" s="275">
        <v>42</v>
      </c>
      <c r="B70" s="279"/>
      <c r="C70" s="280"/>
      <c r="D70" s="227"/>
      <c r="E70" s="276"/>
      <c r="F70" s="277"/>
      <c r="G70" s="278"/>
      <c r="H70" s="346"/>
      <c r="I70" s="369"/>
      <c r="J70" s="227"/>
      <c r="K70" s="227"/>
    </row>
    <row r="71" spans="1:11" x14ac:dyDescent="0.25">
      <c r="A71" s="279">
        <v>43</v>
      </c>
      <c r="B71" s="279"/>
      <c r="C71" s="280"/>
      <c r="D71" s="227"/>
      <c r="E71" s="276"/>
      <c r="F71" s="277"/>
      <c r="G71" s="278"/>
      <c r="H71" s="346"/>
      <c r="I71" s="369"/>
      <c r="J71" s="227"/>
      <c r="K71" s="227"/>
    </row>
    <row r="72" spans="1:11" x14ac:dyDescent="0.25">
      <c r="A72" s="279">
        <v>44</v>
      </c>
      <c r="B72" s="279"/>
      <c r="C72" s="280"/>
      <c r="D72" s="227"/>
      <c r="E72" s="276"/>
      <c r="F72" s="277"/>
      <c r="G72" s="278"/>
      <c r="H72" s="346"/>
      <c r="I72" s="369"/>
      <c r="J72" s="227"/>
      <c r="K72" s="227"/>
    </row>
    <row r="73" spans="1:11" x14ac:dyDescent="0.25">
      <c r="A73" s="275">
        <v>45</v>
      </c>
      <c r="B73" s="279"/>
      <c r="C73" s="280"/>
      <c r="D73" s="227"/>
      <c r="E73" s="276"/>
      <c r="F73" s="277"/>
      <c r="G73" s="278"/>
      <c r="H73" s="346"/>
      <c r="I73" s="369"/>
      <c r="J73" s="227"/>
      <c r="K73" s="227"/>
    </row>
    <row r="74" spans="1:11" x14ac:dyDescent="0.25">
      <c r="A74" s="275">
        <v>46</v>
      </c>
      <c r="B74" s="279"/>
      <c r="C74" s="280"/>
      <c r="D74" s="227"/>
      <c r="E74" s="276"/>
      <c r="F74" s="277"/>
      <c r="G74" s="278"/>
      <c r="H74" s="346"/>
      <c r="I74" s="369"/>
      <c r="J74" s="227"/>
      <c r="K74" s="227"/>
    </row>
    <row r="75" spans="1:11" x14ac:dyDescent="0.25">
      <c r="A75" s="275">
        <v>47</v>
      </c>
      <c r="B75" s="279"/>
      <c r="C75" s="280"/>
      <c r="D75" s="227"/>
      <c r="E75" s="276"/>
      <c r="F75" s="277"/>
      <c r="G75" s="278"/>
      <c r="H75" s="346"/>
      <c r="I75" s="369"/>
      <c r="J75" s="227"/>
      <c r="K75" s="227"/>
    </row>
  </sheetData>
  <sheetProtection algorithmName="SHA-512" hashValue="M+9EFFvcK2spZY1sQs6tSpkHiREzvxUBJHBwe3RJR962qC/Rlsi1TixH/WvLnuQohTlWJD0mJXbsRDPwEQl4uA==" saltValue="/v7ua6i8FrnunBdz8b2hAg==" spinCount="100000" sheet="1" objects="1" scenarios="1"/>
  <mergeCells count="40">
    <mergeCell ref="A4:F4"/>
    <mergeCell ref="A8:F8"/>
    <mergeCell ref="A7:F7"/>
    <mergeCell ref="H4:I4"/>
    <mergeCell ref="H8:I8"/>
    <mergeCell ref="H7:I7"/>
    <mergeCell ref="A6:F6"/>
    <mergeCell ref="H6:I6"/>
    <mergeCell ref="H9:I9"/>
    <mergeCell ref="H10:I10"/>
    <mergeCell ref="A10:F10"/>
    <mergeCell ref="H11:I11"/>
    <mergeCell ref="A11:F11"/>
    <mergeCell ref="A9:F9"/>
    <mergeCell ref="A13:F13"/>
    <mergeCell ref="H12:I12"/>
    <mergeCell ref="H13:I13"/>
    <mergeCell ref="A14:F14"/>
    <mergeCell ref="H14:I14"/>
    <mergeCell ref="A12:F12"/>
    <mergeCell ref="A15:F15"/>
    <mergeCell ref="H15:I15"/>
    <mergeCell ref="A16:F16"/>
    <mergeCell ref="H16:I16"/>
    <mergeCell ref="A17:F17"/>
    <mergeCell ref="H17:I17"/>
    <mergeCell ref="H18:I18"/>
    <mergeCell ref="A19:F19"/>
    <mergeCell ref="H19:I19"/>
    <mergeCell ref="A20:F20"/>
    <mergeCell ref="H20:I20"/>
    <mergeCell ref="A18:F18"/>
    <mergeCell ref="H21:I21"/>
    <mergeCell ref="A22:F22"/>
    <mergeCell ref="H22:I22"/>
    <mergeCell ref="A23:F23"/>
    <mergeCell ref="A24:F24"/>
    <mergeCell ref="H24:I24"/>
    <mergeCell ref="H23:I23"/>
    <mergeCell ref="A21:F21"/>
  </mergeCells>
  <dataValidations count="1">
    <dataValidation type="list" allowBlank="1" showInputMessage="1" showErrorMessage="1" sqref="J9">
      <formula1>"J:5J:6"</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LISTS!$A$1:$A$3</xm:f>
          </x14:formula1>
          <xm:sqref>G10:G14 G16:G17 G19:G20 G22 G4:G7</xm:sqref>
        </x14:dataValidation>
        <x14:dataValidation type="list" allowBlank="1" showInputMessage="1" showErrorMessage="1">
          <x14:formula1>
            <xm:f>LISTS!$K$40:$K$43</xm:f>
          </x14:formula1>
          <xm:sqref>G23</xm:sqref>
        </x14:dataValidation>
        <x14:dataValidation type="list" allowBlank="1" showInputMessage="1" showErrorMessage="1">
          <x14:formula1>
            <xm:f>LISTS!$F$21:$F$27</xm:f>
          </x14:formula1>
          <xm:sqref>H29:H75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37" workbookViewId="0">
      <selection activeCell="A4" sqref="A4:F4"/>
    </sheetView>
  </sheetViews>
  <sheetFormatPr defaultRowHeight="15" x14ac:dyDescent="0.25"/>
  <cols>
    <col min="7" max="7" width="18.42578125" customWidth="1"/>
  </cols>
  <sheetData>
    <row r="1" spans="1:7" ht="15.75" thickBot="1" x14ac:dyDescent="0.3">
      <c r="A1" s="665" t="s">
        <v>0</v>
      </c>
      <c r="B1" s="666"/>
      <c r="C1" s="666"/>
      <c r="D1" s="666"/>
      <c r="E1" s="666"/>
      <c r="F1" s="667"/>
      <c r="G1" s="353" t="s">
        <v>245</v>
      </c>
    </row>
    <row r="2" spans="1:7" ht="15.75" thickBot="1" x14ac:dyDescent="0.3">
      <c r="A2" s="660"/>
      <c r="B2" s="664"/>
      <c r="C2" s="664"/>
      <c r="D2" s="664"/>
      <c r="E2" s="664"/>
      <c r="F2" s="646"/>
      <c r="G2" s="354" t="s">
        <v>340</v>
      </c>
    </row>
    <row r="3" spans="1:7" ht="15.75" thickBot="1" x14ac:dyDescent="0.3">
      <c r="A3" s="668" t="s">
        <v>341</v>
      </c>
      <c r="B3" s="669"/>
      <c r="C3" s="669"/>
      <c r="D3" s="669"/>
      <c r="E3" s="669"/>
      <c r="F3" s="670"/>
      <c r="G3" s="257"/>
    </row>
    <row r="4" spans="1:7" ht="15.75" thickBot="1" x14ac:dyDescent="0.3">
      <c r="A4" s="671"/>
      <c r="B4" s="672"/>
      <c r="C4" s="672"/>
      <c r="D4" s="672"/>
      <c r="E4" s="672"/>
      <c r="F4" s="673"/>
      <c r="G4" s="355" t="s">
        <v>315</v>
      </c>
    </row>
    <row r="5" spans="1:7" ht="15.75" thickBot="1" x14ac:dyDescent="0.3">
      <c r="A5" s="661" t="s">
        <v>316</v>
      </c>
      <c r="B5" s="662"/>
      <c r="C5" s="662"/>
      <c r="D5" s="662"/>
      <c r="E5" s="662"/>
      <c r="F5" s="663"/>
      <c r="G5" s="257"/>
    </row>
    <row r="6" spans="1:7" ht="15.75" thickBot="1" x14ac:dyDescent="0.3">
      <c r="A6" s="660"/>
      <c r="B6" s="664"/>
      <c r="C6" s="664"/>
      <c r="D6" s="664"/>
      <c r="E6" s="664"/>
      <c r="F6" s="646"/>
      <c r="G6" s="355" t="s">
        <v>342</v>
      </c>
    </row>
    <row r="7" spans="1:7" ht="15.75" thickBot="1" x14ac:dyDescent="0.3">
      <c r="A7" s="661" t="s">
        <v>10</v>
      </c>
      <c r="B7" s="663"/>
      <c r="C7" s="354" t="s">
        <v>11</v>
      </c>
      <c r="D7" s="354" t="s">
        <v>12</v>
      </c>
      <c r="E7" s="356"/>
      <c r="F7" s="350"/>
      <c r="G7" s="257"/>
    </row>
    <row r="8" spans="1:7" ht="15.75" thickBot="1" x14ac:dyDescent="0.3">
      <c r="A8" s="660"/>
      <c r="B8" s="646"/>
      <c r="C8" s="257"/>
      <c r="D8" s="257"/>
      <c r="E8" s="73"/>
      <c r="F8" s="56"/>
      <c r="G8" s="74"/>
    </row>
    <row r="9" spans="1:7" x14ac:dyDescent="0.25">
      <c r="A9" s="351"/>
      <c r="B9" s="351"/>
      <c r="C9" s="351"/>
      <c r="D9" s="351"/>
      <c r="E9" s="351"/>
      <c r="F9" s="351"/>
      <c r="G9" s="351"/>
    </row>
    <row r="10" spans="1:7" ht="15.75" thickBot="1" x14ac:dyDescent="0.3">
      <c r="A10" s="351"/>
      <c r="B10" s="351"/>
      <c r="C10" s="351"/>
      <c r="D10" s="351"/>
      <c r="E10" s="351"/>
      <c r="F10" s="351"/>
      <c r="G10" s="351"/>
    </row>
    <row r="11" spans="1:7" ht="15.75" thickBot="1" x14ac:dyDescent="0.3">
      <c r="A11" s="665" t="s">
        <v>0</v>
      </c>
      <c r="B11" s="666"/>
      <c r="C11" s="666"/>
      <c r="D11" s="666"/>
      <c r="E11" s="666"/>
      <c r="F11" s="667"/>
      <c r="G11" s="353" t="s">
        <v>245</v>
      </c>
    </row>
    <row r="12" spans="1:7" ht="15.75" thickBot="1" x14ac:dyDescent="0.3">
      <c r="A12" s="660"/>
      <c r="B12" s="664"/>
      <c r="C12" s="664"/>
      <c r="D12" s="664"/>
      <c r="E12" s="664"/>
      <c r="F12" s="646"/>
      <c r="G12" s="354" t="s">
        <v>340</v>
      </c>
    </row>
    <row r="13" spans="1:7" ht="15.75" thickBot="1" x14ac:dyDescent="0.3">
      <c r="A13" s="668" t="s">
        <v>341</v>
      </c>
      <c r="B13" s="669"/>
      <c r="C13" s="669"/>
      <c r="D13" s="669"/>
      <c r="E13" s="669"/>
      <c r="F13" s="670"/>
      <c r="G13" s="257"/>
    </row>
    <row r="14" spans="1:7" ht="15.75" thickBot="1" x14ac:dyDescent="0.3">
      <c r="A14" s="671"/>
      <c r="B14" s="672"/>
      <c r="C14" s="672"/>
      <c r="D14" s="672"/>
      <c r="E14" s="672"/>
      <c r="F14" s="673"/>
      <c r="G14" s="354" t="s">
        <v>315</v>
      </c>
    </row>
    <row r="15" spans="1:7" ht="15.75" thickBot="1" x14ac:dyDescent="0.3">
      <c r="A15" s="661" t="s">
        <v>316</v>
      </c>
      <c r="B15" s="662"/>
      <c r="C15" s="662"/>
      <c r="D15" s="662"/>
      <c r="E15" s="662"/>
      <c r="F15" s="663"/>
      <c r="G15" s="257"/>
    </row>
    <row r="16" spans="1:7" ht="15.75" thickBot="1" x14ac:dyDescent="0.3">
      <c r="A16" s="660"/>
      <c r="B16" s="664"/>
      <c r="C16" s="664"/>
      <c r="D16" s="664"/>
      <c r="E16" s="664"/>
      <c r="F16" s="646"/>
      <c r="G16" s="354" t="s">
        <v>343</v>
      </c>
    </row>
    <row r="17" spans="1:7" ht="15.75" thickBot="1" x14ac:dyDescent="0.3">
      <c r="A17" s="661" t="s">
        <v>10</v>
      </c>
      <c r="B17" s="663"/>
      <c r="C17" s="354" t="s">
        <v>11</v>
      </c>
      <c r="D17" s="354" t="s">
        <v>12</v>
      </c>
      <c r="E17" s="356"/>
      <c r="F17" s="350"/>
      <c r="G17" s="257"/>
    </row>
    <row r="18" spans="1:7" ht="15.75" thickBot="1" x14ac:dyDescent="0.3">
      <c r="A18" s="660"/>
      <c r="B18" s="646"/>
      <c r="C18" s="257"/>
      <c r="D18" s="257"/>
      <c r="E18" s="73"/>
      <c r="F18" s="56"/>
      <c r="G18" s="74"/>
    </row>
    <row r="19" spans="1:7" x14ac:dyDescent="0.25">
      <c r="A19" s="351"/>
      <c r="B19" s="351"/>
      <c r="C19" s="351"/>
      <c r="D19" s="351"/>
      <c r="E19" s="351"/>
      <c r="F19" s="351"/>
      <c r="G19" s="351"/>
    </row>
    <row r="20" spans="1:7" ht="15.75" thickBot="1" x14ac:dyDescent="0.3">
      <c r="A20" s="351"/>
      <c r="B20" s="351"/>
      <c r="C20" s="351"/>
      <c r="D20" s="351"/>
      <c r="E20" s="351"/>
      <c r="F20" s="351"/>
      <c r="G20" s="351"/>
    </row>
    <row r="21" spans="1:7" ht="15.75" thickBot="1" x14ac:dyDescent="0.3">
      <c r="A21" s="665" t="s">
        <v>0</v>
      </c>
      <c r="B21" s="666"/>
      <c r="C21" s="666"/>
      <c r="D21" s="666"/>
      <c r="E21" s="666"/>
      <c r="F21" s="667"/>
      <c r="G21" s="353" t="s">
        <v>245</v>
      </c>
    </row>
    <row r="22" spans="1:7" ht="15.75" thickBot="1" x14ac:dyDescent="0.3">
      <c r="A22" s="660"/>
      <c r="B22" s="664"/>
      <c r="C22" s="664"/>
      <c r="D22" s="664"/>
      <c r="E22" s="664"/>
      <c r="F22" s="646"/>
      <c r="G22" s="354" t="s">
        <v>340</v>
      </c>
    </row>
    <row r="23" spans="1:7" ht="15.75" thickBot="1" x14ac:dyDescent="0.3">
      <c r="A23" s="668" t="s">
        <v>341</v>
      </c>
      <c r="B23" s="669"/>
      <c r="C23" s="669"/>
      <c r="D23" s="669"/>
      <c r="E23" s="669"/>
      <c r="F23" s="670"/>
      <c r="G23" s="257"/>
    </row>
    <row r="24" spans="1:7" ht="15.75" thickBot="1" x14ac:dyDescent="0.3">
      <c r="A24" s="671"/>
      <c r="B24" s="672"/>
      <c r="C24" s="672"/>
      <c r="D24" s="672"/>
      <c r="E24" s="672"/>
      <c r="F24" s="673"/>
      <c r="G24" s="354" t="s">
        <v>315</v>
      </c>
    </row>
    <row r="25" spans="1:7" ht="15.75" thickBot="1" x14ac:dyDescent="0.3">
      <c r="A25" s="661" t="s">
        <v>316</v>
      </c>
      <c r="B25" s="662"/>
      <c r="C25" s="662"/>
      <c r="D25" s="662"/>
      <c r="E25" s="662"/>
      <c r="F25" s="663"/>
      <c r="G25" s="257"/>
    </row>
    <row r="26" spans="1:7" ht="15.75" thickBot="1" x14ac:dyDescent="0.3">
      <c r="A26" s="660"/>
      <c r="B26" s="664"/>
      <c r="C26" s="664"/>
      <c r="D26" s="664"/>
      <c r="E26" s="664"/>
      <c r="F26" s="646"/>
      <c r="G26" s="354" t="s">
        <v>343</v>
      </c>
    </row>
    <row r="27" spans="1:7" ht="15.75" thickBot="1" x14ac:dyDescent="0.3">
      <c r="A27" s="661" t="s">
        <v>10</v>
      </c>
      <c r="B27" s="663"/>
      <c r="C27" s="354" t="s">
        <v>11</v>
      </c>
      <c r="D27" s="354" t="s">
        <v>12</v>
      </c>
      <c r="E27" s="351"/>
      <c r="F27" s="351"/>
      <c r="G27" s="360"/>
    </row>
    <row r="28" spans="1:7" ht="15.75" thickBot="1" x14ac:dyDescent="0.3">
      <c r="A28" s="660"/>
      <c r="B28" s="646"/>
      <c r="C28" s="257"/>
      <c r="D28" s="257"/>
      <c r="E28" s="347"/>
      <c r="F28" s="348"/>
      <c r="G28" s="349"/>
    </row>
    <row r="29" spans="1:7" x14ac:dyDescent="0.25">
      <c r="A29" s="351"/>
      <c r="B29" s="351"/>
      <c r="C29" s="351"/>
      <c r="D29" s="351"/>
      <c r="E29" s="351"/>
      <c r="F29" s="351"/>
      <c r="G29" s="351"/>
    </row>
    <row r="30" spans="1:7" ht="15.75" thickBot="1" x14ac:dyDescent="0.3">
      <c r="A30" s="351"/>
      <c r="B30" s="351"/>
      <c r="C30" s="351"/>
      <c r="D30" s="351"/>
      <c r="E30" s="351"/>
      <c r="F30" s="351"/>
      <c r="G30" s="351"/>
    </row>
    <row r="31" spans="1:7" ht="15.75" thickBot="1" x14ac:dyDescent="0.3">
      <c r="A31" s="665" t="s">
        <v>0</v>
      </c>
      <c r="B31" s="666"/>
      <c r="C31" s="666"/>
      <c r="D31" s="666"/>
      <c r="E31" s="666"/>
      <c r="F31" s="667"/>
      <c r="G31" s="353" t="s">
        <v>245</v>
      </c>
    </row>
    <row r="32" spans="1:7" ht="15.75" thickBot="1" x14ac:dyDescent="0.3">
      <c r="A32" s="660"/>
      <c r="B32" s="664"/>
      <c r="C32" s="664"/>
      <c r="D32" s="664"/>
      <c r="E32" s="664"/>
      <c r="F32" s="646"/>
      <c r="G32" s="354" t="s">
        <v>340</v>
      </c>
    </row>
    <row r="33" spans="1:7" ht="15.75" thickBot="1" x14ac:dyDescent="0.3">
      <c r="A33" s="668" t="s">
        <v>341</v>
      </c>
      <c r="B33" s="669"/>
      <c r="C33" s="669"/>
      <c r="D33" s="669"/>
      <c r="E33" s="669"/>
      <c r="F33" s="670"/>
      <c r="G33" s="257"/>
    </row>
    <row r="34" spans="1:7" ht="15.75" thickBot="1" x14ac:dyDescent="0.3">
      <c r="A34" s="671"/>
      <c r="B34" s="672"/>
      <c r="C34" s="672"/>
      <c r="D34" s="672"/>
      <c r="E34" s="672"/>
      <c r="F34" s="673"/>
      <c r="G34" s="354" t="s">
        <v>315</v>
      </c>
    </row>
    <row r="35" spans="1:7" ht="15.75" thickBot="1" x14ac:dyDescent="0.3">
      <c r="A35" s="661" t="s">
        <v>316</v>
      </c>
      <c r="B35" s="662"/>
      <c r="C35" s="662"/>
      <c r="D35" s="662"/>
      <c r="E35" s="662"/>
      <c r="F35" s="663"/>
      <c r="G35" s="257"/>
    </row>
    <row r="36" spans="1:7" ht="15.75" thickBot="1" x14ac:dyDescent="0.3">
      <c r="A36" s="660"/>
      <c r="B36" s="664"/>
      <c r="C36" s="664"/>
      <c r="D36" s="664"/>
      <c r="E36" s="664"/>
      <c r="F36" s="646"/>
      <c r="G36" s="354" t="s">
        <v>343</v>
      </c>
    </row>
    <row r="37" spans="1:7" ht="15.75" thickBot="1" x14ac:dyDescent="0.3">
      <c r="A37" s="661" t="s">
        <v>10</v>
      </c>
      <c r="B37" s="663"/>
      <c r="C37" s="354" t="s">
        <v>11</v>
      </c>
      <c r="D37" s="354" t="s">
        <v>12</v>
      </c>
      <c r="E37" s="351"/>
      <c r="F37" s="351"/>
      <c r="G37" s="357"/>
    </row>
    <row r="38" spans="1:7" ht="15.75" thickBot="1" x14ac:dyDescent="0.3">
      <c r="A38" s="660"/>
      <c r="B38" s="646"/>
      <c r="C38" s="257"/>
      <c r="D38" s="257"/>
      <c r="E38" s="347"/>
      <c r="F38" s="348"/>
      <c r="G38" s="349"/>
    </row>
    <row r="39" spans="1:7" x14ac:dyDescent="0.25">
      <c r="A39" s="351"/>
      <c r="B39" s="351"/>
      <c r="C39" s="351"/>
      <c r="D39" s="351"/>
      <c r="E39" s="351"/>
      <c r="F39" s="351"/>
      <c r="G39" s="351"/>
    </row>
    <row r="40" spans="1:7" ht="15.75" thickBot="1" x14ac:dyDescent="0.3">
      <c r="A40" s="351"/>
      <c r="B40" s="351"/>
      <c r="C40" s="351"/>
      <c r="D40" s="351"/>
      <c r="E40" s="351"/>
      <c r="F40" s="351"/>
      <c r="G40" s="351"/>
    </row>
    <row r="41" spans="1:7" ht="15.75" thickBot="1" x14ac:dyDescent="0.3">
      <c r="A41" s="665" t="s">
        <v>0</v>
      </c>
      <c r="B41" s="666"/>
      <c r="C41" s="666"/>
      <c r="D41" s="666"/>
      <c r="E41" s="666"/>
      <c r="F41" s="667"/>
      <c r="G41" s="353" t="s">
        <v>245</v>
      </c>
    </row>
    <row r="42" spans="1:7" ht="15.75" thickBot="1" x14ac:dyDescent="0.3">
      <c r="A42" s="660"/>
      <c r="B42" s="664"/>
      <c r="C42" s="664"/>
      <c r="D42" s="664"/>
      <c r="E42" s="664"/>
      <c r="F42" s="646"/>
      <c r="G42" s="354" t="s">
        <v>340</v>
      </c>
    </row>
    <row r="43" spans="1:7" ht="15.75" thickBot="1" x14ac:dyDescent="0.3">
      <c r="A43" s="668" t="s">
        <v>341</v>
      </c>
      <c r="B43" s="669"/>
      <c r="C43" s="669"/>
      <c r="D43" s="669"/>
      <c r="E43" s="669"/>
      <c r="F43" s="670"/>
      <c r="G43" s="257"/>
    </row>
    <row r="44" spans="1:7" ht="15.75" thickBot="1" x14ac:dyDescent="0.3">
      <c r="A44" s="671"/>
      <c r="B44" s="672"/>
      <c r="C44" s="672"/>
      <c r="D44" s="672"/>
      <c r="E44" s="672"/>
      <c r="F44" s="673"/>
      <c r="G44" s="354" t="s">
        <v>315</v>
      </c>
    </row>
    <row r="45" spans="1:7" ht="15.75" thickBot="1" x14ac:dyDescent="0.3">
      <c r="A45" s="661" t="s">
        <v>316</v>
      </c>
      <c r="B45" s="662"/>
      <c r="C45" s="662"/>
      <c r="D45" s="662"/>
      <c r="E45" s="662"/>
      <c r="F45" s="663"/>
      <c r="G45" s="257"/>
    </row>
    <row r="46" spans="1:7" ht="15.75" thickBot="1" x14ac:dyDescent="0.3">
      <c r="A46" s="660"/>
      <c r="B46" s="664"/>
      <c r="C46" s="664"/>
      <c r="D46" s="664"/>
      <c r="E46" s="664"/>
      <c r="F46" s="646"/>
      <c r="G46" s="354" t="s">
        <v>343</v>
      </c>
    </row>
    <row r="47" spans="1:7" ht="15.75" thickBot="1" x14ac:dyDescent="0.3">
      <c r="A47" s="661" t="s">
        <v>10</v>
      </c>
      <c r="B47" s="663"/>
      <c r="C47" s="354" t="s">
        <v>11</v>
      </c>
      <c r="D47" s="354" t="s">
        <v>12</v>
      </c>
      <c r="E47" s="351"/>
      <c r="F47" s="351"/>
      <c r="G47" s="360"/>
    </row>
    <row r="48" spans="1:7" ht="15.75" thickBot="1" x14ac:dyDescent="0.3">
      <c r="A48" s="660"/>
      <c r="B48" s="646"/>
      <c r="C48" s="257"/>
      <c r="D48" s="257"/>
      <c r="E48" s="347"/>
      <c r="F48" s="348"/>
      <c r="G48" s="349"/>
    </row>
    <row r="49" spans="1:7" x14ac:dyDescent="0.25">
      <c r="A49" s="351"/>
      <c r="B49" s="351"/>
      <c r="C49" s="351"/>
      <c r="D49" s="351"/>
      <c r="E49" s="351"/>
      <c r="F49" s="351"/>
      <c r="G49" s="351"/>
    </row>
    <row r="50" spans="1:7" ht="15.75" thickBot="1" x14ac:dyDescent="0.3">
      <c r="A50" s="351"/>
      <c r="B50" s="351"/>
      <c r="C50" s="351"/>
      <c r="D50" s="351"/>
      <c r="E50" s="351"/>
      <c r="F50" s="351"/>
      <c r="G50" s="351"/>
    </row>
    <row r="51" spans="1:7" ht="15.75" thickBot="1" x14ac:dyDescent="0.3">
      <c r="A51" s="665" t="s">
        <v>0</v>
      </c>
      <c r="B51" s="666"/>
      <c r="C51" s="666"/>
      <c r="D51" s="666"/>
      <c r="E51" s="666"/>
      <c r="F51" s="667"/>
      <c r="G51" s="353" t="s">
        <v>245</v>
      </c>
    </row>
    <row r="52" spans="1:7" ht="15.75" thickBot="1" x14ac:dyDescent="0.3">
      <c r="A52" s="660"/>
      <c r="B52" s="664"/>
      <c r="C52" s="664"/>
      <c r="D52" s="664"/>
      <c r="E52" s="664"/>
      <c r="F52" s="646"/>
      <c r="G52" s="354" t="s">
        <v>340</v>
      </c>
    </row>
    <row r="53" spans="1:7" ht="15.75" thickBot="1" x14ac:dyDescent="0.3">
      <c r="A53" s="668" t="s">
        <v>341</v>
      </c>
      <c r="B53" s="669"/>
      <c r="C53" s="669"/>
      <c r="D53" s="669"/>
      <c r="E53" s="669"/>
      <c r="F53" s="670"/>
      <c r="G53" s="257"/>
    </row>
    <row r="54" spans="1:7" ht="15.75" thickBot="1" x14ac:dyDescent="0.3">
      <c r="A54" s="671"/>
      <c r="B54" s="672"/>
      <c r="C54" s="672"/>
      <c r="D54" s="672"/>
      <c r="E54" s="672"/>
      <c r="F54" s="673"/>
      <c r="G54" s="354" t="s">
        <v>315</v>
      </c>
    </row>
    <row r="55" spans="1:7" ht="15.75" thickBot="1" x14ac:dyDescent="0.3">
      <c r="A55" s="661" t="s">
        <v>316</v>
      </c>
      <c r="B55" s="662"/>
      <c r="C55" s="662"/>
      <c r="D55" s="662"/>
      <c r="E55" s="662"/>
      <c r="F55" s="663"/>
      <c r="G55" s="257"/>
    </row>
    <row r="56" spans="1:7" ht="15.75" thickBot="1" x14ac:dyDescent="0.3">
      <c r="A56" s="660"/>
      <c r="B56" s="664"/>
      <c r="C56" s="664"/>
      <c r="D56" s="664"/>
      <c r="E56" s="664"/>
      <c r="F56" s="646"/>
      <c r="G56" s="354" t="s">
        <v>343</v>
      </c>
    </row>
    <row r="57" spans="1:7" ht="15.75" thickBot="1" x14ac:dyDescent="0.3">
      <c r="A57" s="661" t="s">
        <v>10</v>
      </c>
      <c r="B57" s="663"/>
      <c r="C57" s="354" t="s">
        <v>11</v>
      </c>
      <c r="D57" s="354" t="s">
        <v>12</v>
      </c>
      <c r="E57" s="351"/>
      <c r="F57" s="351"/>
      <c r="G57" s="357"/>
    </row>
    <row r="58" spans="1:7" ht="15.75" thickBot="1" x14ac:dyDescent="0.3">
      <c r="A58" s="660"/>
      <c r="B58" s="646"/>
      <c r="C58" s="257"/>
      <c r="D58" s="257"/>
      <c r="E58" s="347"/>
      <c r="F58" s="348"/>
      <c r="G58" s="349"/>
    </row>
  </sheetData>
  <sheetProtection algorithmName="SHA-512" hashValue="aaFDQSUOFZdeurE2iYUElVqARCO+8Q3aNlDr+yL8u6FB93gCtKddusB9blXGWYvTgkKtGpSeygDqRTu/YjIxzA==" saltValue="wY1k1vEqvoPZ+vInUwbC5Q==" spinCount="100000" sheet="1" objects="1" scenarios="1"/>
  <mergeCells count="48">
    <mergeCell ref="A14:F14"/>
    <mergeCell ref="A1:F1"/>
    <mergeCell ref="A2:F2"/>
    <mergeCell ref="A3:F3"/>
    <mergeCell ref="A4:F4"/>
    <mergeCell ref="A5:F5"/>
    <mergeCell ref="A6:F6"/>
    <mergeCell ref="A7:B7"/>
    <mergeCell ref="A8:B8"/>
    <mergeCell ref="A11:F11"/>
    <mergeCell ref="A12:F12"/>
    <mergeCell ref="A13:F13"/>
    <mergeCell ref="A28:B28"/>
    <mergeCell ref="A15:F15"/>
    <mergeCell ref="A16:F16"/>
    <mergeCell ref="A17:B17"/>
    <mergeCell ref="A18:B18"/>
    <mergeCell ref="A21:F21"/>
    <mergeCell ref="A22:F22"/>
    <mergeCell ref="A23:F23"/>
    <mergeCell ref="A24:F24"/>
    <mergeCell ref="A25:F25"/>
    <mergeCell ref="A26:F26"/>
    <mergeCell ref="A27:B27"/>
    <mergeCell ref="A44:F44"/>
    <mergeCell ref="A31:F31"/>
    <mergeCell ref="A32:F32"/>
    <mergeCell ref="A33:F33"/>
    <mergeCell ref="A34:F34"/>
    <mergeCell ref="A35:F35"/>
    <mergeCell ref="A36:F36"/>
    <mergeCell ref="A37:B37"/>
    <mergeCell ref="A38:B38"/>
    <mergeCell ref="A41:F41"/>
    <mergeCell ref="A42:F42"/>
    <mergeCell ref="A43:F43"/>
    <mergeCell ref="A58:B58"/>
    <mergeCell ref="A45:F45"/>
    <mergeCell ref="A46:F46"/>
    <mergeCell ref="A47:B47"/>
    <mergeCell ref="A48:B48"/>
    <mergeCell ref="A51:F51"/>
    <mergeCell ref="A52:F52"/>
    <mergeCell ref="A53:F53"/>
    <mergeCell ref="A54:F54"/>
    <mergeCell ref="A55:F55"/>
    <mergeCell ref="A56:F56"/>
    <mergeCell ref="A57:B5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LISTS!$K$14:$K$18</xm:f>
          </x14:formula1>
          <xm:sqref>G1 G11 G21 G31 G41 G51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11"/>
  <sheetViews>
    <sheetView workbookViewId="0">
      <selection activeCell="C1" sqref="C1"/>
    </sheetView>
  </sheetViews>
  <sheetFormatPr defaultRowHeight="15" x14ac:dyDescent="0.25"/>
  <cols>
    <col min="1" max="1" width="11.5703125" bestFit="1" customWidth="1"/>
    <col min="2" max="2" width="51.5703125" customWidth="1"/>
    <col min="3" max="3" width="27.5703125" customWidth="1"/>
    <col min="6" max="6" width="20.7109375" customWidth="1"/>
    <col min="9" max="9" width="10.5703125" customWidth="1"/>
    <col min="10" max="10" width="13.85546875" customWidth="1"/>
  </cols>
  <sheetData>
    <row r="1" spans="1:12" ht="75" x14ac:dyDescent="0.25">
      <c r="A1" s="310" t="s">
        <v>315</v>
      </c>
      <c r="B1" s="311" t="s">
        <v>316</v>
      </c>
      <c r="C1" s="312" t="s">
        <v>10</v>
      </c>
      <c r="D1" s="313" t="s">
        <v>11</v>
      </c>
      <c r="E1" s="312" t="s">
        <v>12</v>
      </c>
      <c r="F1" s="312" t="s">
        <v>13</v>
      </c>
      <c r="G1" s="312" t="s">
        <v>317</v>
      </c>
      <c r="H1" s="312" t="s">
        <v>318</v>
      </c>
      <c r="I1" s="312" t="s">
        <v>319</v>
      </c>
      <c r="J1" s="312" t="s">
        <v>320</v>
      </c>
      <c r="K1" s="312" t="s">
        <v>321</v>
      </c>
      <c r="L1" s="312" t="s">
        <v>322</v>
      </c>
    </row>
    <row r="2" spans="1:12" x14ac:dyDescent="0.25">
      <c r="A2" s="338">
        <v>1</v>
      </c>
      <c r="B2" s="314"/>
      <c r="C2" s="315"/>
      <c r="D2" s="314"/>
      <c r="E2" s="316"/>
      <c r="F2" s="314"/>
      <c r="G2" s="317" t="s">
        <v>144</v>
      </c>
      <c r="H2" s="317" t="s">
        <v>144</v>
      </c>
      <c r="I2" s="317" t="s">
        <v>144</v>
      </c>
      <c r="J2" s="317" t="s">
        <v>144</v>
      </c>
      <c r="K2" s="317" t="s">
        <v>144</v>
      </c>
      <c r="L2" s="317" t="s">
        <v>144</v>
      </c>
    </row>
    <row r="3" spans="1:12" x14ac:dyDescent="0.25">
      <c r="A3" s="338">
        <v>2</v>
      </c>
      <c r="B3" s="314"/>
      <c r="C3" s="315"/>
      <c r="D3" s="314"/>
      <c r="E3" s="316"/>
      <c r="F3" s="314"/>
      <c r="G3" s="317" t="s">
        <v>144</v>
      </c>
      <c r="H3" s="317" t="s">
        <v>144</v>
      </c>
      <c r="I3" s="317" t="s">
        <v>144</v>
      </c>
      <c r="J3" s="317" t="s">
        <v>144</v>
      </c>
      <c r="K3" s="317" t="s">
        <v>144</v>
      </c>
      <c r="L3" s="317" t="s">
        <v>144</v>
      </c>
    </row>
    <row r="4" spans="1:12" x14ac:dyDescent="0.25">
      <c r="A4" s="338">
        <v>3</v>
      </c>
      <c r="B4" s="314"/>
      <c r="C4" s="315"/>
      <c r="D4" s="314"/>
      <c r="E4" s="316"/>
      <c r="F4" s="314"/>
      <c r="G4" s="317" t="s">
        <v>144</v>
      </c>
      <c r="H4" s="317" t="s">
        <v>144</v>
      </c>
      <c r="I4" s="317" t="s">
        <v>144</v>
      </c>
      <c r="J4" s="317" t="s">
        <v>144</v>
      </c>
      <c r="K4" s="317" t="s">
        <v>144</v>
      </c>
      <c r="L4" s="317" t="s">
        <v>144</v>
      </c>
    </row>
    <row r="5" spans="1:12" x14ac:dyDescent="0.25">
      <c r="A5" s="338">
        <v>4</v>
      </c>
      <c r="B5" s="314"/>
      <c r="C5" s="315"/>
      <c r="D5" s="314"/>
      <c r="E5" s="316"/>
      <c r="F5" s="314"/>
      <c r="G5" s="317" t="s">
        <v>144</v>
      </c>
      <c r="H5" s="317" t="s">
        <v>144</v>
      </c>
      <c r="I5" s="317" t="s">
        <v>144</v>
      </c>
      <c r="J5" s="317" t="s">
        <v>144</v>
      </c>
      <c r="K5" s="317" t="s">
        <v>144</v>
      </c>
      <c r="L5" s="317" t="s">
        <v>144</v>
      </c>
    </row>
    <row r="6" spans="1:12" x14ac:dyDescent="0.25">
      <c r="A6" s="338">
        <v>5</v>
      </c>
      <c r="B6" s="314"/>
      <c r="C6" s="315"/>
      <c r="D6" s="314"/>
      <c r="E6" s="316"/>
      <c r="F6" s="314"/>
      <c r="G6" s="317" t="s">
        <v>144</v>
      </c>
      <c r="H6" s="317" t="s">
        <v>144</v>
      </c>
      <c r="I6" s="317" t="s">
        <v>144</v>
      </c>
      <c r="J6" s="317" t="s">
        <v>144</v>
      </c>
      <c r="K6" s="317" t="s">
        <v>144</v>
      </c>
      <c r="L6" s="317" t="s">
        <v>144</v>
      </c>
    </row>
    <row r="7" spans="1:12" x14ac:dyDescent="0.25">
      <c r="A7" s="338">
        <v>6</v>
      </c>
      <c r="B7" s="314"/>
      <c r="C7" s="315"/>
      <c r="D7" s="314"/>
      <c r="E7" s="316"/>
      <c r="F7" s="314"/>
      <c r="G7" s="317" t="s">
        <v>144</v>
      </c>
      <c r="H7" s="317" t="s">
        <v>144</v>
      </c>
      <c r="I7" s="317" t="s">
        <v>144</v>
      </c>
      <c r="J7" s="317" t="s">
        <v>144</v>
      </c>
      <c r="K7" s="317" t="s">
        <v>144</v>
      </c>
      <c r="L7" s="317" t="s">
        <v>144</v>
      </c>
    </row>
    <row r="8" spans="1:12" x14ac:dyDescent="0.25">
      <c r="A8" s="338">
        <v>7</v>
      </c>
      <c r="B8" s="314"/>
      <c r="C8" s="315"/>
      <c r="D8" s="314"/>
      <c r="E8" s="316"/>
      <c r="F8" s="314"/>
      <c r="G8" s="317" t="s">
        <v>144</v>
      </c>
      <c r="H8" s="317" t="s">
        <v>144</v>
      </c>
      <c r="I8" s="317" t="s">
        <v>144</v>
      </c>
      <c r="J8" s="317" t="s">
        <v>144</v>
      </c>
      <c r="K8" s="317" t="s">
        <v>144</v>
      </c>
      <c r="L8" s="317" t="s">
        <v>144</v>
      </c>
    </row>
    <row r="9" spans="1:12" x14ac:dyDescent="0.25">
      <c r="A9" s="338">
        <v>8</v>
      </c>
      <c r="B9" s="314"/>
      <c r="C9" s="315"/>
      <c r="D9" s="314"/>
      <c r="E9" s="316"/>
      <c r="F9" s="314"/>
      <c r="G9" s="317" t="s">
        <v>144</v>
      </c>
      <c r="H9" s="317" t="s">
        <v>144</v>
      </c>
      <c r="I9" s="317" t="s">
        <v>144</v>
      </c>
      <c r="J9" s="317" t="s">
        <v>144</v>
      </c>
      <c r="K9" s="317" t="s">
        <v>144</v>
      </c>
      <c r="L9" s="317" t="s">
        <v>144</v>
      </c>
    </row>
    <row r="10" spans="1:12" x14ac:dyDescent="0.25">
      <c r="A10" s="338">
        <v>9</v>
      </c>
      <c r="B10" s="314"/>
      <c r="C10" s="315"/>
      <c r="D10" s="314"/>
      <c r="E10" s="316"/>
      <c r="F10" s="314"/>
      <c r="G10" s="317" t="s">
        <v>144</v>
      </c>
      <c r="H10" s="317" t="s">
        <v>144</v>
      </c>
      <c r="I10" s="317" t="s">
        <v>144</v>
      </c>
      <c r="J10" s="317" t="s">
        <v>144</v>
      </c>
      <c r="K10" s="317" t="s">
        <v>144</v>
      </c>
      <c r="L10" s="317" t="s">
        <v>144</v>
      </c>
    </row>
    <row r="11" spans="1:12" x14ac:dyDescent="0.25">
      <c r="A11" s="339">
        <v>10</v>
      </c>
      <c r="B11" s="318"/>
      <c r="C11" s="319"/>
      <c r="D11" s="318"/>
      <c r="E11" s="320"/>
      <c r="F11" s="318"/>
      <c r="G11" s="317" t="s">
        <v>144</v>
      </c>
      <c r="H11" s="317" t="s">
        <v>144</v>
      </c>
      <c r="I11" s="317" t="s">
        <v>144</v>
      </c>
      <c r="J11" s="317" t="s">
        <v>144</v>
      </c>
      <c r="K11" s="317" t="s">
        <v>144</v>
      </c>
      <c r="L11" s="317" t="s">
        <v>144</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LISTS!$I$13:$I$15</xm:f>
          </x14:formula1>
          <xm:sqref>G2:L11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E20" sqref="E20"/>
    </sheetView>
  </sheetViews>
  <sheetFormatPr defaultRowHeight="15" x14ac:dyDescent="0.25"/>
  <cols>
    <col min="1" max="1" width="20.5703125" customWidth="1"/>
    <col min="2" max="2" width="18.5703125" customWidth="1"/>
    <col min="3" max="3" width="21" customWidth="1"/>
    <col min="4" max="4" width="13.28515625" customWidth="1"/>
    <col min="5" max="5" width="18.7109375" customWidth="1"/>
    <col min="6" max="6" width="15" customWidth="1"/>
    <col min="7" max="10" width="9.140625" customWidth="1"/>
    <col min="11" max="11" width="18.42578125" customWidth="1"/>
    <col min="12" max="12" width="1.5703125" customWidth="1"/>
  </cols>
  <sheetData>
    <row r="1" spans="1:12" ht="19.5" customHeight="1" x14ac:dyDescent="0.25">
      <c r="A1" s="692" t="s">
        <v>368</v>
      </c>
      <c r="B1" s="692"/>
      <c r="C1" s="692"/>
      <c r="D1" s="692"/>
      <c r="E1" s="692"/>
      <c r="F1" s="692"/>
      <c r="G1" s="692"/>
      <c r="H1" s="692"/>
      <c r="I1" s="692"/>
      <c r="J1" s="692"/>
      <c r="K1" s="692"/>
      <c r="L1" s="368"/>
    </row>
    <row r="2" spans="1:12" ht="92.25" customHeight="1" x14ac:dyDescent="0.25">
      <c r="A2" s="689" t="s">
        <v>424</v>
      </c>
      <c r="B2" s="689"/>
      <c r="C2" s="689"/>
      <c r="D2" s="689"/>
      <c r="E2" s="689"/>
      <c r="F2" s="689"/>
      <c r="G2" s="689"/>
      <c r="H2" s="689"/>
      <c r="I2" s="689"/>
      <c r="J2" s="689"/>
      <c r="K2" s="689"/>
      <c r="L2" s="368"/>
    </row>
    <row r="3" spans="1:12" ht="19.5" customHeight="1" x14ac:dyDescent="0.3">
      <c r="A3" s="378"/>
      <c r="B3" s="368"/>
      <c r="C3" s="368"/>
      <c r="D3" s="368"/>
      <c r="E3" s="368"/>
      <c r="F3" s="368"/>
      <c r="G3" s="368"/>
      <c r="H3" s="69"/>
      <c r="I3" s="368"/>
      <c r="J3" s="368"/>
      <c r="K3" s="368"/>
      <c r="L3" s="368"/>
    </row>
    <row r="4" spans="1:12" ht="18.75" customHeight="1" x14ac:dyDescent="0.3">
      <c r="A4" s="693" t="s">
        <v>369</v>
      </c>
      <c r="B4" s="693"/>
      <c r="C4" s="693"/>
      <c r="D4" s="693"/>
      <c r="E4" s="693"/>
      <c r="F4" s="693"/>
      <c r="G4" s="693"/>
      <c r="H4" s="693"/>
      <c r="I4" s="693"/>
      <c r="J4" s="379"/>
      <c r="K4" s="379"/>
      <c r="L4" s="379"/>
    </row>
    <row r="5" spans="1:12" ht="19.5" customHeight="1" x14ac:dyDescent="0.3">
      <c r="A5" s="693"/>
      <c r="B5" s="693"/>
      <c r="C5" s="693"/>
      <c r="D5" s="693"/>
      <c r="E5" s="693"/>
      <c r="F5" s="693"/>
      <c r="G5" s="693"/>
      <c r="H5" s="693"/>
      <c r="I5" s="693"/>
      <c r="J5" s="379"/>
      <c r="K5" s="379"/>
      <c r="L5" s="379"/>
    </row>
    <row r="6" spans="1:12" ht="16.5" customHeight="1" thickBot="1" x14ac:dyDescent="0.3">
      <c r="A6" s="368"/>
      <c r="B6" s="380"/>
      <c r="C6" s="380"/>
      <c r="D6" s="380"/>
      <c r="E6" s="380"/>
      <c r="F6" s="380"/>
      <c r="G6" s="380"/>
      <c r="H6" s="380"/>
      <c r="I6" s="380"/>
      <c r="J6" s="380"/>
      <c r="K6" s="380"/>
      <c r="L6" s="380"/>
    </row>
    <row r="7" spans="1:12" ht="16.5" customHeight="1" thickBot="1" x14ac:dyDescent="0.3">
      <c r="A7" s="381" t="s">
        <v>370</v>
      </c>
      <c r="B7" s="694">
        <f>Application!B12</f>
        <v>0</v>
      </c>
      <c r="C7" s="695"/>
      <c r="D7" s="382" t="s">
        <v>371</v>
      </c>
      <c r="E7" s="380"/>
      <c r="F7" s="380"/>
      <c r="G7" s="380"/>
      <c r="H7" s="380"/>
      <c r="I7" s="380"/>
      <c r="J7" s="380"/>
      <c r="K7" s="380"/>
      <c r="L7" s="380"/>
    </row>
    <row r="8" spans="1:12" ht="16.5" customHeight="1" x14ac:dyDescent="0.25">
      <c r="A8" s="380" t="s">
        <v>372</v>
      </c>
      <c r="B8" s="380"/>
      <c r="C8" s="380"/>
      <c r="D8" s="380"/>
      <c r="E8" s="380"/>
      <c r="F8" s="380"/>
      <c r="G8" s="380"/>
      <c r="H8" s="380"/>
      <c r="I8" s="380"/>
      <c r="J8" s="380"/>
      <c r="K8" s="383"/>
      <c r="L8" s="383"/>
    </row>
    <row r="9" spans="1:12" ht="16.5" customHeight="1" thickBot="1" x14ac:dyDescent="0.3">
      <c r="A9" s="368"/>
      <c r="B9" s="368" t="s">
        <v>127</v>
      </c>
      <c r="C9" s="368"/>
      <c r="D9" s="368"/>
      <c r="E9" s="368"/>
      <c r="F9" s="368"/>
      <c r="G9" s="368"/>
      <c r="H9" s="368"/>
      <c r="I9" s="368"/>
      <c r="J9" s="368"/>
      <c r="K9" s="384" t="s">
        <v>373</v>
      </c>
      <c r="L9" s="368"/>
    </row>
    <row r="10" spans="1:12" ht="16.5" customHeight="1" thickBot="1" x14ac:dyDescent="0.3">
      <c r="A10" s="691" t="s">
        <v>425</v>
      </c>
      <c r="B10" s="691"/>
      <c r="C10" s="691"/>
      <c r="D10" s="691"/>
      <c r="E10" s="691"/>
      <c r="F10" s="691"/>
      <c r="G10" s="691"/>
      <c r="H10" s="691"/>
      <c r="I10" s="691"/>
      <c r="J10" s="691"/>
      <c r="K10" s="385"/>
      <c r="L10" s="61"/>
    </row>
    <row r="11" spans="1:12" ht="36" customHeight="1" thickBot="1" x14ac:dyDescent="0.3">
      <c r="A11" s="691" t="s">
        <v>374</v>
      </c>
      <c r="B11" s="691"/>
      <c r="C11" s="691"/>
      <c r="D11" s="691"/>
      <c r="E11" s="691"/>
      <c r="F11" s="691"/>
      <c r="G11" s="691"/>
      <c r="H11" s="691"/>
      <c r="I11" s="691"/>
      <c r="J11" s="691"/>
      <c r="K11" s="385"/>
      <c r="L11" s="61"/>
    </row>
    <row r="12" spans="1:12" ht="22.5" customHeight="1" thickBot="1" x14ac:dyDescent="0.3">
      <c r="A12" s="687" t="s">
        <v>375</v>
      </c>
      <c r="B12" s="687"/>
      <c r="C12" s="687"/>
      <c r="D12" s="687"/>
      <c r="E12" s="687"/>
      <c r="F12" s="687"/>
      <c r="G12" s="687"/>
      <c r="H12" s="687"/>
      <c r="I12" s="687"/>
      <c r="J12" s="688"/>
      <c r="K12" s="380"/>
      <c r="L12" s="61"/>
    </row>
    <row r="13" spans="1:12" ht="31.5" customHeight="1" thickBot="1" x14ac:dyDescent="0.3">
      <c r="A13" s="689" t="s">
        <v>376</v>
      </c>
      <c r="B13" s="689"/>
      <c r="C13" s="689"/>
      <c r="D13" s="689"/>
      <c r="E13" s="689"/>
      <c r="F13" s="689"/>
      <c r="G13" s="689"/>
      <c r="H13" s="689"/>
      <c r="I13" s="689"/>
      <c r="J13" s="689"/>
      <c r="K13" s="386"/>
      <c r="L13" s="368"/>
    </row>
    <row r="14" spans="1:12" ht="16.5" thickBot="1" x14ac:dyDescent="0.3">
      <c r="A14" s="687" t="s">
        <v>377</v>
      </c>
      <c r="B14" s="687"/>
      <c r="C14" s="687"/>
      <c r="D14" s="687"/>
      <c r="E14" s="687"/>
      <c r="F14" s="687"/>
      <c r="G14" s="687"/>
      <c r="H14" s="687"/>
      <c r="I14" s="687"/>
      <c r="J14" s="687"/>
      <c r="K14" s="385"/>
      <c r="L14" s="61"/>
    </row>
    <row r="15" spans="1:12" ht="16.5" thickBot="1" x14ac:dyDescent="0.3">
      <c r="A15" s="687" t="s">
        <v>378</v>
      </c>
      <c r="B15" s="687"/>
      <c r="C15" s="687"/>
      <c r="D15" s="687"/>
      <c r="E15" s="687"/>
      <c r="F15" s="687"/>
      <c r="G15" s="687"/>
      <c r="H15" s="687"/>
      <c r="I15" s="687"/>
      <c r="J15" s="687"/>
      <c r="K15" s="385"/>
      <c r="L15" s="61"/>
    </row>
    <row r="16" spans="1:12" ht="16.5" thickBot="1" x14ac:dyDescent="0.3">
      <c r="A16" s="690" t="s">
        <v>379</v>
      </c>
      <c r="B16" s="690"/>
      <c r="C16" s="690"/>
      <c r="D16" s="690"/>
      <c r="E16" s="690"/>
      <c r="F16" s="690"/>
      <c r="G16" s="690"/>
      <c r="H16" s="690"/>
      <c r="I16" s="690"/>
      <c r="J16" s="690"/>
      <c r="K16" s="385"/>
      <c r="L16" s="61"/>
    </row>
    <row r="17" spans="1:12" ht="16.5" thickBot="1" x14ac:dyDescent="0.3">
      <c r="A17" s="690" t="s">
        <v>380</v>
      </c>
      <c r="B17" s="690"/>
      <c r="C17" s="690"/>
      <c r="D17" s="690"/>
      <c r="E17" s="690"/>
      <c r="F17" s="690"/>
      <c r="G17" s="690"/>
      <c r="H17" s="690"/>
      <c r="I17" s="690"/>
      <c r="J17" s="690"/>
      <c r="K17" s="385"/>
      <c r="L17" s="61"/>
    </row>
    <row r="18" spans="1:12" ht="28.5" customHeight="1" thickBot="1" x14ac:dyDescent="0.3">
      <c r="A18" s="691" t="s">
        <v>426</v>
      </c>
      <c r="B18" s="691"/>
      <c r="C18" s="691"/>
      <c r="D18" s="691"/>
      <c r="E18" s="691"/>
      <c r="F18" s="691"/>
      <c r="G18" s="691"/>
      <c r="H18" s="691"/>
      <c r="I18" s="691"/>
      <c r="J18" s="691"/>
      <c r="K18" s="385"/>
      <c r="L18" s="61"/>
    </row>
    <row r="19" spans="1:12" ht="28.5" customHeight="1" thickBot="1" x14ac:dyDescent="0.3">
      <c r="A19" s="691" t="s">
        <v>381</v>
      </c>
      <c r="B19" s="691"/>
      <c r="C19" s="691"/>
      <c r="D19" s="691"/>
      <c r="E19" s="691"/>
      <c r="F19" s="691"/>
      <c r="G19" s="691"/>
      <c r="H19" s="691"/>
      <c r="I19" s="691"/>
      <c r="J19" s="691"/>
      <c r="K19" s="385"/>
      <c r="L19" s="382"/>
    </row>
    <row r="20" spans="1:12" ht="15.75" x14ac:dyDescent="0.25">
      <c r="A20" s="380"/>
      <c r="B20" s="380"/>
      <c r="C20" s="380"/>
      <c r="D20" s="380"/>
      <c r="E20" s="380"/>
      <c r="F20" s="380"/>
      <c r="G20" s="380"/>
      <c r="H20" s="380"/>
      <c r="I20" s="380"/>
      <c r="J20" s="380"/>
      <c r="K20" s="387"/>
      <c r="L20" s="380"/>
    </row>
    <row r="21" spans="1:12" ht="15.75" x14ac:dyDescent="0.25">
      <c r="A21" s="380"/>
      <c r="B21" s="380"/>
      <c r="C21" s="380"/>
      <c r="D21" s="380"/>
      <c r="E21" s="380"/>
      <c r="F21" s="380"/>
      <c r="G21" s="380"/>
      <c r="H21" s="380"/>
      <c r="I21" s="380"/>
      <c r="J21" s="380"/>
      <c r="K21" s="368"/>
      <c r="L21" s="368"/>
    </row>
    <row r="22" spans="1:12" x14ac:dyDescent="0.25">
      <c r="A22" s="368"/>
      <c r="B22" s="368"/>
      <c r="C22" s="368"/>
      <c r="D22" s="368"/>
      <c r="E22" s="368"/>
      <c r="F22" s="368"/>
      <c r="G22" s="368"/>
      <c r="H22" s="368"/>
      <c r="I22" s="368"/>
      <c r="J22" s="368"/>
      <c r="K22" s="368"/>
      <c r="L22" s="368"/>
    </row>
    <row r="23" spans="1:12" ht="18.75" x14ac:dyDescent="0.25">
      <c r="A23" s="71" t="s">
        <v>382</v>
      </c>
      <c r="B23" s="380"/>
      <c r="C23" s="380"/>
      <c r="D23" s="685"/>
      <c r="E23" s="686"/>
      <c r="F23" s="368" t="s">
        <v>383</v>
      </c>
      <c r="G23" s="368"/>
      <c r="H23" s="368"/>
      <c r="I23" s="368"/>
      <c r="J23" s="388"/>
      <c r="K23" s="368"/>
      <c r="L23" s="368"/>
    </row>
    <row r="24" spans="1:12" ht="15.75" x14ac:dyDescent="0.25">
      <c r="A24" s="71" t="s">
        <v>384</v>
      </c>
      <c r="B24" s="380"/>
      <c r="C24" s="380"/>
      <c r="D24" s="685"/>
      <c r="E24" s="686"/>
      <c r="F24" s="368" t="s">
        <v>383</v>
      </c>
      <c r="G24" s="368"/>
      <c r="H24" s="368"/>
      <c r="I24" s="368"/>
      <c r="J24" s="368"/>
      <c r="K24" s="368"/>
      <c r="L24" s="368"/>
    </row>
    <row r="25" spans="1:12" ht="15.75" x14ac:dyDescent="0.25">
      <c r="A25" s="71" t="s">
        <v>385</v>
      </c>
      <c r="B25" s="380"/>
      <c r="C25" s="380"/>
      <c r="D25" s="685"/>
      <c r="E25" s="686"/>
      <c r="F25" s="368" t="s">
        <v>383</v>
      </c>
      <c r="G25" s="368"/>
      <c r="H25" s="368"/>
      <c r="I25" s="368"/>
      <c r="J25" s="368"/>
      <c r="K25" s="368"/>
      <c r="L25" s="368"/>
    </row>
    <row r="26" spans="1:12" ht="15.75" x14ac:dyDescent="0.25">
      <c r="A26" s="71" t="s">
        <v>386</v>
      </c>
      <c r="B26" s="380"/>
      <c r="C26" s="380"/>
      <c r="D26" s="685"/>
      <c r="E26" s="686"/>
      <c r="F26" s="368" t="s">
        <v>383</v>
      </c>
      <c r="G26" s="368"/>
      <c r="H26" s="368"/>
      <c r="I26" s="368"/>
      <c r="J26" s="368"/>
      <c r="K26" s="368"/>
      <c r="L26" s="368"/>
    </row>
    <row r="27" spans="1:12" ht="15.75" x14ac:dyDescent="0.25">
      <c r="A27" s="71" t="s">
        <v>387</v>
      </c>
      <c r="B27" s="380"/>
      <c r="C27" s="380"/>
      <c r="D27" s="389" t="s">
        <v>144</v>
      </c>
      <c r="E27" s="392"/>
      <c r="F27" s="368"/>
      <c r="G27" s="368"/>
      <c r="H27" s="368"/>
      <c r="I27" s="368"/>
      <c r="J27" s="368"/>
      <c r="K27" s="368"/>
      <c r="L27" s="368"/>
    </row>
    <row r="28" spans="1:12" ht="15.75" x14ac:dyDescent="0.25">
      <c r="A28" s="71" t="s">
        <v>388</v>
      </c>
      <c r="B28" s="380"/>
      <c r="C28" s="380"/>
      <c r="D28" s="389" t="s">
        <v>144</v>
      </c>
      <c r="E28" s="392"/>
      <c r="F28" s="368"/>
      <c r="G28" s="368"/>
      <c r="H28" s="368"/>
      <c r="I28" s="368"/>
      <c r="J28" s="368"/>
      <c r="K28" s="368"/>
      <c r="L28" s="368"/>
    </row>
    <row r="29" spans="1:12" ht="15.75" x14ac:dyDescent="0.25">
      <c r="A29" s="71" t="s">
        <v>389</v>
      </c>
      <c r="B29" s="380"/>
      <c r="C29" s="380"/>
      <c r="D29" s="389" t="s">
        <v>144</v>
      </c>
      <c r="E29" s="392"/>
      <c r="F29" s="368"/>
      <c r="G29" s="368"/>
      <c r="H29" s="368"/>
      <c r="I29" s="368"/>
      <c r="J29" s="368"/>
      <c r="K29" s="368"/>
      <c r="L29" s="368"/>
    </row>
    <row r="30" spans="1:12" ht="18.75" x14ac:dyDescent="0.25">
      <c r="A30" s="71" t="str">
        <f>IF(D29="yes","Does the app pair the driver with the vehicle?",IF(D29="no","Are drivers assigned to spefic vehicles",""))</f>
        <v/>
      </c>
      <c r="B30" s="380"/>
      <c r="C30" s="380"/>
      <c r="D30" s="389" t="s">
        <v>144</v>
      </c>
      <c r="E30" s="392"/>
      <c r="F30" s="368"/>
      <c r="G30" s="368"/>
      <c r="H30" s="368"/>
      <c r="I30" s="368"/>
      <c r="J30" s="388"/>
      <c r="K30" s="368"/>
      <c r="L30" s="368"/>
    </row>
    <row r="31" spans="1:12" ht="18.75" x14ac:dyDescent="0.25">
      <c r="A31" s="71"/>
      <c r="B31" s="380"/>
      <c r="C31" s="380"/>
      <c r="D31" s="390"/>
      <c r="E31" s="380"/>
      <c r="F31" s="368"/>
      <c r="G31" s="368"/>
      <c r="H31" s="368"/>
      <c r="I31" s="368"/>
      <c r="J31" s="388"/>
      <c r="K31" s="368"/>
      <c r="L31" s="368"/>
    </row>
    <row r="32" spans="1:12" x14ac:dyDescent="0.25">
      <c r="A32" s="368"/>
      <c r="B32" s="368"/>
      <c r="C32" s="368"/>
      <c r="D32" s="368"/>
      <c r="E32" s="368"/>
      <c r="F32" s="368"/>
      <c r="G32" s="368"/>
      <c r="H32" s="368"/>
      <c r="I32" s="368"/>
      <c r="J32" s="368"/>
      <c r="K32" s="368"/>
      <c r="L32" s="368"/>
    </row>
    <row r="33" spans="1:12" x14ac:dyDescent="0.25">
      <c r="A33" s="368"/>
      <c r="B33" s="368"/>
      <c r="C33" s="368"/>
      <c r="D33" s="368"/>
      <c r="E33" s="368"/>
      <c r="F33" s="368"/>
      <c r="G33" s="368"/>
      <c r="H33" s="368"/>
      <c r="I33" s="368"/>
      <c r="J33" s="368"/>
      <c r="K33" s="368"/>
      <c r="L33" s="368"/>
    </row>
    <row r="34" spans="1:12" ht="15.75" x14ac:dyDescent="0.25">
      <c r="A34" s="674" t="s">
        <v>390</v>
      </c>
      <c r="B34" s="674"/>
      <c r="C34" s="674"/>
      <c r="D34" s="674"/>
      <c r="E34" s="674"/>
      <c r="F34" s="674"/>
      <c r="G34" s="674"/>
      <c r="H34" s="674"/>
      <c r="I34" s="674"/>
      <c r="J34" s="380"/>
      <c r="K34" s="380"/>
      <c r="L34" s="383"/>
    </row>
    <row r="35" spans="1:12" ht="18.75" x14ac:dyDescent="0.3">
      <c r="A35" s="378" t="s">
        <v>391</v>
      </c>
      <c r="B35" s="378"/>
      <c r="C35" s="378"/>
      <c r="D35" s="378"/>
      <c r="E35" s="378" t="s">
        <v>391</v>
      </c>
      <c r="F35" s="368"/>
      <c r="G35" s="368"/>
      <c r="H35" s="368"/>
      <c r="I35" s="368"/>
      <c r="J35" s="368"/>
      <c r="K35" s="368"/>
      <c r="L35" s="368"/>
    </row>
    <row r="36" spans="1:12" ht="15.75" thickBot="1" x14ac:dyDescent="0.3">
      <c r="A36" s="368"/>
      <c r="B36" s="368"/>
      <c r="C36" s="368"/>
      <c r="D36" s="368"/>
      <c r="E36" s="368"/>
      <c r="F36" s="368"/>
      <c r="G36" s="368"/>
      <c r="H36" s="368"/>
      <c r="I36" s="368"/>
      <c r="J36" s="368"/>
      <c r="K36" s="368"/>
      <c r="L36" s="368"/>
    </row>
    <row r="37" spans="1:12" x14ac:dyDescent="0.25">
      <c r="A37" s="356"/>
      <c r="B37" s="366"/>
      <c r="C37" s="367"/>
      <c r="D37" s="368"/>
      <c r="E37" s="678"/>
      <c r="F37" s="679"/>
      <c r="G37" s="679"/>
      <c r="H37" s="679"/>
      <c r="I37" s="679"/>
      <c r="J37" s="680"/>
      <c r="K37" s="368"/>
      <c r="L37" s="368"/>
    </row>
    <row r="38" spans="1:12" ht="15.75" thickBot="1" x14ac:dyDescent="0.3">
      <c r="A38" s="73"/>
      <c r="B38" s="56"/>
      <c r="C38" s="74"/>
      <c r="D38" s="368"/>
      <c r="E38" s="681"/>
      <c r="F38" s="682"/>
      <c r="G38" s="682"/>
      <c r="H38" s="682"/>
      <c r="I38" s="682"/>
      <c r="J38" s="683"/>
      <c r="K38" s="368"/>
      <c r="L38" s="368"/>
    </row>
    <row r="39" spans="1:12" x14ac:dyDescent="0.25">
      <c r="A39" s="675" t="s">
        <v>392</v>
      </c>
      <c r="B39" s="675"/>
      <c r="C39" s="675"/>
      <c r="D39" s="368"/>
      <c r="E39" s="684" t="s">
        <v>392</v>
      </c>
      <c r="F39" s="684"/>
      <c r="G39" s="684"/>
      <c r="H39" s="684"/>
      <c r="I39" s="684"/>
      <c r="J39" s="684"/>
      <c r="K39" s="368"/>
      <c r="L39" s="368"/>
    </row>
    <row r="40" spans="1:12" ht="18.75" x14ac:dyDescent="0.25">
      <c r="A40" s="388" t="s">
        <v>393</v>
      </c>
      <c r="B40" s="676">
        <f>+Application!B18</f>
        <v>0</v>
      </c>
      <c r="C40" s="676"/>
      <c r="D40" s="368"/>
      <c r="E40" s="388" t="s">
        <v>394</v>
      </c>
      <c r="F40" s="368"/>
      <c r="G40" s="676">
        <f>+Application!J16</f>
        <v>0</v>
      </c>
      <c r="H40" s="676"/>
      <c r="I40" s="676"/>
      <c r="J40" s="676"/>
      <c r="K40" s="405"/>
      <c r="L40" s="368"/>
    </row>
    <row r="41" spans="1:12" ht="18.75" x14ac:dyDescent="0.25">
      <c r="A41" s="388" t="s">
        <v>395</v>
      </c>
      <c r="B41" s="677">
        <f>+Application!J18</f>
        <v>0</v>
      </c>
      <c r="C41" s="677"/>
      <c r="D41" s="368"/>
      <c r="E41" s="388" t="s">
        <v>396</v>
      </c>
      <c r="F41" s="368"/>
      <c r="G41" s="677">
        <f>+Application!L16</f>
        <v>0</v>
      </c>
      <c r="H41" s="677"/>
      <c r="I41" s="677"/>
      <c r="J41" s="677"/>
      <c r="K41" s="368"/>
      <c r="L41" s="368"/>
    </row>
    <row r="42" spans="1:12" ht="18.75" x14ac:dyDescent="0.25">
      <c r="A42" s="388" t="s">
        <v>397</v>
      </c>
      <c r="B42" s="677">
        <f>+Application!G18</f>
        <v>0</v>
      </c>
      <c r="C42" s="677"/>
      <c r="D42" s="368"/>
      <c r="E42" s="388" t="s">
        <v>398</v>
      </c>
      <c r="F42" s="368"/>
      <c r="G42" s="677">
        <f>+Application!N16</f>
        <v>0</v>
      </c>
      <c r="H42" s="677"/>
      <c r="I42" s="677"/>
      <c r="J42" s="677"/>
      <c r="K42" s="368"/>
      <c r="L42" s="368"/>
    </row>
  </sheetData>
  <sheetProtection algorithmName="SHA-512" hashValue="wm9QpDwDfA+jh3FvzudACP2ZuoyKWk0SziOaqJ/jMaib6ML/3yvSdTo4qsLH2aSTgrwdXuB8Th2roB+c/qPlQQ==" saltValue="qmLRMhzHBSKIC6kXjv33ig==" spinCount="100000" sheet="1" objects="1" scenarios="1"/>
  <mergeCells count="28">
    <mergeCell ref="A11:J11"/>
    <mergeCell ref="A1:K1"/>
    <mergeCell ref="A2:K2"/>
    <mergeCell ref="A4:I5"/>
    <mergeCell ref="B7:C7"/>
    <mergeCell ref="A10:J10"/>
    <mergeCell ref="D26:E26"/>
    <mergeCell ref="A12:J12"/>
    <mergeCell ref="A13:J13"/>
    <mergeCell ref="A14:J14"/>
    <mergeCell ref="A15:J15"/>
    <mergeCell ref="A16:J16"/>
    <mergeCell ref="A17:J17"/>
    <mergeCell ref="A18:J18"/>
    <mergeCell ref="A19:J19"/>
    <mergeCell ref="D23:E23"/>
    <mergeCell ref="D24:E24"/>
    <mergeCell ref="D25:E25"/>
    <mergeCell ref="A34:I34"/>
    <mergeCell ref="A39:C39"/>
    <mergeCell ref="B40:C40"/>
    <mergeCell ref="B41:C41"/>
    <mergeCell ref="B42:C42"/>
    <mergeCell ref="E37:J38"/>
    <mergeCell ref="G40:J40"/>
    <mergeCell ref="G41:J41"/>
    <mergeCell ref="G42:J42"/>
    <mergeCell ref="E39:J39"/>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'C:\Sharepoint\Quantum Risk Solutions\Quantum Risk Solutions Team Site - Shared\4 QRS Apps\[QRS TOW APP w updated LC and Telematics.xlsb]drop down info'!#REF!</xm:f>
          </x14:formula1>
          <xm:sqref>D31</xm:sqref>
        </x14:dataValidation>
        <x14:dataValidation type="list" allowBlank="1" showInputMessage="1" showErrorMessage="1">
          <x14:formula1>
            <xm:f>LISTS!$I$13:$I$15</xm:f>
          </x14:formula1>
          <xm:sqref>D27:D30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5"/>
  <sheetViews>
    <sheetView workbookViewId="0">
      <selection activeCell="K12" sqref="K12"/>
    </sheetView>
  </sheetViews>
  <sheetFormatPr defaultRowHeight="15" x14ac:dyDescent="0.25"/>
  <cols>
    <col min="3" max="3" width="20.85546875" customWidth="1"/>
    <col min="4" max="4" width="10.28515625" customWidth="1"/>
    <col min="5" max="5" width="9.5703125" customWidth="1"/>
    <col min="7" max="7" width="12.5703125" customWidth="1"/>
    <col min="8" max="8" width="9.140625" customWidth="1"/>
    <col min="11" max="11" width="10" customWidth="1"/>
  </cols>
  <sheetData>
    <row r="1" spans="1:32" ht="21" x14ac:dyDescent="0.35">
      <c r="A1" s="70"/>
      <c r="B1" s="70"/>
      <c r="C1" s="70"/>
      <c r="E1" s="698" t="s">
        <v>175</v>
      </c>
      <c r="F1" s="699"/>
      <c r="G1" s="699"/>
      <c r="H1" s="71"/>
      <c r="I1" s="69"/>
      <c r="J1" s="70"/>
      <c r="K1" s="70"/>
      <c r="L1" s="70"/>
      <c r="M1" s="70"/>
    </row>
    <row r="2" spans="1:32" ht="15.75" thickBot="1" x14ac:dyDescent="0.3">
      <c r="A2" s="3"/>
      <c r="B2" s="3"/>
      <c r="C2" s="3"/>
      <c r="D2" s="3"/>
    </row>
    <row r="3" spans="1:32" s="57" customFormat="1" ht="15.75" thickBot="1" x14ac:dyDescent="0.3">
      <c r="A3" s="701" t="s">
        <v>93</v>
      </c>
      <c r="B3" s="702"/>
      <c r="C3" s="702"/>
      <c r="D3" s="649"/>
      <c r="E3" s="253" t="s">
        <v>144</v>
      </c>
      <c r="F3" s="254"/>
      <c r="G3" s="255"/>
      <c r="H3" s="255"/>
      <c r="I3" s="254"/>
      <c r="J3" s="254"/>
      <c r="K3" s="254"/>
      <c r="L3" s="254"/>
      <c r="M3" s="256"/>
      <c r="N3"/>
      <c r="O3"/>
      <c r="P3"/>
      <c r="Q3"/>
      <c r="R3"/>
      <c r="S3"/>
      <c r="T3"/>
      <c r="U3"/>
      <c r="V3"/>
      <c r="W3"/>
      <c r="X3"/>
      <c r="Y3"/>
      <c r="Z3"/>
      <c r="AA3"/>
      <c r="AB3"/>
      <c r="AC3"/>
      <c r="AD3"/>
      <c r="AE3"/>
      <c r="AF3"/>
    </row>
    <row r="4" spans="1:32" ht="15.75" thickBot="1" x14ac:dyDescent="0.3">
      <c r="A4" s="701" t="s">
        <v>136</v>
      </c>
      <c r="B4" s="648"/>
      <c r="C4" s="648"/>
      <c r="D4" s="649"/>
      <c r="E4" s="660"/>
      <c r="F4" s="664"/>
      <c r="G4" s="664"/>
      <c r="H4" s="664"/>
      <c r="I4" s="664"/>
      <c r="J4" s="664"/>
      <c r="K4" s="664"/>
      <c r="L4" s="664"/>
      <c r="M4" s="646"/>
    </row>
    <row r="5" spans="1:32" ht="15.75" thickBot="1" x14ac:dyDescent="0.3">
      <c r="A5" s="647" t="s">
        <v>101</v>
      </c>
      <c r="B5" s="648"/>
      <c r="C5" s="648"/>
      <c r="D5" s="648"/>
      <c r="E5" s="648"/>
      <c r="F5" s="648"/>
      <c r="G5" s="649"/>
      <c r="H5" s="253" t="s">
        <v>144</v>
      </c>
      <c r="I5" s="703" t="s">
        <v>102</v>
      </c>
      <c r="J5" s="664"/>
      <c r="K5" s="664"/>
      <c r="L5" s="664"/>
      <c r="M5" s="646"/>
    </row>
    <row r="6" spans="1:32" ht="15.75" thickBot="1" x14ac:dyDescent="0.3">
      <c r="A6" s="647" t="s">
        <v>135</v>
      </c>
      <c r="B6" s="648"/>
      <c r="C6" s="648"/>
      <c r="D6" s="648"/>
      <c r="E6" s="648"/>
      <c r="F6" s="648"/>
      <c r="G6" s="649"/>
      <c r="H6" s="257"/>
      <c r="I6" s="703"/>
      <c r="J6" s="664"/>
      <c r="K6" s="664"/>
      <c r="L6" s="664"/>
      <c r="M6" s="646"/>
    </row>
    <row r="7" spans="1:32" ht="15.75" thickBot="1" x14ac:dyDescent="0.3">
      <c r="A7" s="647" t="s">
        <v>174</v>
      </c>
      <c r="B7" s="648"/>
      <c r="C7" s="648"/>
      <c r="D7" s="648"/>
      <c r="E7" s="648"/>
      <c r="F7" s="648"/>
      <c r="G7" s="648"/>
      <c r="H7" s="648"/>
      <c r="I7" s="696"/>
      <c r="J7" s="697"/>
      <c r="K7" s="253" t="s">
        <v>144</v>
      </c>
      <c r="L7" s="258"/>
      <c r="M7" s="259"/>
    </row>
    <row r="8" spans="1:32" ht="15.75" thickBot="1" x14ac:dyDescent="0.3">
      <c r="A8" s="647" t="s">
        <v>109</v>
      </c>
      <c r="B8" s="648"/>
      <c r="C8" s="648"/>
      <c r="D8" s="648"/>
      <c r="E8" s="649"/>
      <c r="F8" s="253" t="s">
        <v>144</v>
      </c>
      <c r="G8" s="647" t="s">
        <v>176</v>
      </c>
      <c r="H8" s="649"/>
      <c r="I8" s="700"/>
      <c r="J8" s="648"/>
      <c r="K8" s="648"/>
      <c r="L8" s="648"/>
      <c r="M8" s="649"/>
    </row>
    <row r="9" spans="1:32" s="56" customFormat="1" ht="15.75" thickBot="1" x14ac:dyDescent="0.3">
      <c r="A9" s="647" t="s">
        <v>419</v>
      </c>
      <c r="B9" s="648"/>
      <c r="C9" s="648"/>
      <c r="D9" s="253" t="s">
        <v>144</v>
      </c>
      <c r="E9" s="260"/>
      <c r="I9" s="59"/>
      <c r="J9" s="59"/>
      <c r="K9" s="59"/>
      <c r="L9" s="59"/>
      <c r="M9" s="60"/>
      <c r="N9"/>
      <c r="O9"/>
      <c r="P9"/>
      <c r="Q9"/>
      <c r="R9"/>
      <c r="S9"/>
      <c r="T9"/>
      <c r="U9"/>
      <c r="V9"/>
      <c r="W9"/>
      <c r="X9"/>
      <c r="Y9"/>
      <c r="Z9"/>
      <c r="AA9"/>
      <c r="AB9"/>
      <c r="AC9"/>
      <c r="AD9"/>
      <c r="AE9"/>
      <c r="AF9"/>
    </row>
    <row r="10" spans="1:32" ht="15.75" thickBot="1" x14ac:dyDescent="0.3">
      <c r="D10" s="58"/>
      <c r="G10" s="56"/>
      <c r="I10" s="58"/>
      <c r="J10" s="58"/>
      <c r="K10" s="58"/>
      <c r="L10" s="58"/>
      <c r="M10" s="58"/>
    </row>
    <row r="11" spans="1:32" ht="16.5" thickBot="1" x14ac:dyDescent="0.3">
      <c r="A11" s="38" t="s">
        <v>15</v>
      </c>
      <c r="B11" s="37"/>
      <c r="C11" s="37"/>
      <c r="D11" s="37"/>
      <c r="G11" s="67"/>
      <c r="I11" s="38" t="s">
        <v>80</v>
      </c>
      <c r="J11" s="4"/>
      <c r="K11" s="4"/>
      <c r="L11" s="4"/>
    </row>
    <row r="12" spans="1:32" ht="27" thickBot="1" x14ac:dyDescent="0.3">
      <c r="A12" s="52" t="s">
        <v>27</v>
      </c>
      <c r="B12" s="53" t="s">
        <v>63</v>
      </c>
      <c r="C12" s="53" t="s">
        <v>64</v>
      </c>
      <c r="D12" s="54" t="s">
        <v>94</v>
      </c>
      <c r="E12" s="55" t="s">
        <v>98</v>
      </c>
      <c r="F12" s="55" t="s">
        <v>99</v>
      </c>
      <c r="G12" s="72" t="s">
        <v>177</v>
      </c>
      <c r="I12" s="52" t="s">
        <v>27</v>
      </c>
      <c r="J12" s="53" t="s">
        <v>63</v>
      </c>
      <c r="K12" s="53" t="s">
        <v>64</v>
      </c>
      <c r="L12" s="54" t="s">
        <v>94</v>
      </c>
      <c r="M12" s="72" t="s">
        <v>177</v>
      </c>
    </row>
    <row r="13" spans="1:32" x14ac:dyDescent="0.25">
      <c r="A13" s="242"/>
      <c r="B13" s="243" t="s">
        <v>95</v>
      </c>
      <c r="C13" s="243" t="s">
        <v>96</v>
      </c>
      <c r="D13" s="244"/>
      <c r="E13" s="244"/>
      <c r="F13" s="244"/>
      <c r="G13" s="245"/>
      <c r="I13" s="242" t="s">
        <v>97</v>
      </c>
      <c r="J13" s="243"/>
      <c r="K13" s="243"/>
      <c r="L13" s="244"/>
      <c r="M13" s="245"/>
    </row>
    <row r="14" spans="1:32" x14ac:dyDescent="0.25">
      <c r="A14" s="242"/>
      <c r="B14" s="243"/>
      <c r="C14" s="243"/>
      <c r="D14" s="244"/>
      <c r="E14" s="244"/>
      <c r="F14" s="244"/>
      <c r="G14" s="244"/>
      <c r="I14" s="242"/>
      <c r="J14" s="243"/>
      <c r="K14" s="243"/>
      <c r="L14" s="244"/>
      <c r="M14" s="244"/>
    </row>
    <row r="15" spans="1:32" x14ac:dyDescent="0.25">
      <c r="A15" s="242"/>
      <c r="B15" s="243"/>
      <c r="C15" s="243"/>
      <c r="D15" s="244"/>
      <c r="E15" s="244"/>
      <c r="F15" s="244"/>
      <c r="G15" s="244"/>
      <c r="I15" s="247"/>
      <c r="J15" s="248"/>
      <c r="K15" s="248"/>
      <c r="L15" s="249"/>
      <c r="M15" s="244"/>
    </row>
    <row r="16" spans="1:32" x14ac:dyDescent="0.25">
      <c r="A16" s="247"/>
      <c r="B16" s="248"/>
      <c r="C16" s="248"/>
      <c r="D16" s="249"/>
      <c r="E16" s="249"/>
      <c r="F16" s="249"/>
      <c r="G16" s="249"/>
      <c r="I16" s="242"/>
      <c r="J16" s="243"/>
      <c r="K16" s="243"/>
      <c r="L16" s="244"/>
      <c r="M16" s="249"/>
    </row>
    <row r="17" spans="1:13" ht="15.75" thickBot="1" x14ac:dyDescent="0.3">
      <c r="A17" s="250"/>
      <c r="B17" s="251"/>
      <c r="C17" s="251"/>
      <c r="D17" s="252"/>
      <c r="E17" s="252"/>
      <c r="F17" s="252"/>
      <c r="G17" s="252"/>
      <c r="I17" s="250"/>
      <c r="J17" s="251"/>
      <c r="K17" s="251"/>
      <c r="L17" s="252"/>
      <c r="M17" s="252"/>
    </row>
    <row r="18" spans="1:13" x14ac:dyDescent="0.25">
      <c r="A18" s="3"/>
      <c r="B18" s="3"/>
      <c r="C18" s="3"/>
      <c r="D18" s="3"/>
    </row>
    <row r="19" spans="1:13" ht="15.75" thickBot="1" x14ac:dyDescent="0.3">
      <c r="A19" s="38" t="s">
        <v>16</v>
      </c>
      <c r="B19" s="3"/>
      <c r="C19" s="3"/>
      <c r="D19" s="3"/>
    </row>
    <row r="20" spans="1:13" ht="27" thickBot="1" x14ac:dyDescent="0.3">
      <c r="A20" s="52" t="s">
        <v>27</v>
      </c>
      <c r="B20" s="53" t="s">
        <v>63</v>
      </c>
      <c r="C20" s="53" t="s">
        <v>64</v>
      </c>
      <c r="D20" s="54" t="s">
        <v>94</v>
      </c>
      <c r="E20" s="55" t="s">
        <v>98</v>
      </c>
      <c r="F20" s="55" t="s">
        <v>99</v>
      </c>
      <c r="G20" s="72" t="s">
        <v>177</v>
      </c>
    </row>
    <row r="21" spans="1:13" x14ac:dyDescent="0.25">
      <c r="A21" s="242" t="s">
        <v>96</v>
      </c>
      <c r="B21" s="243" t="s">
        <v>96</v>
      </c>
      <c r="C21" s="243" t="s">
        <v>96</v>
      </c>
      <c r="D21" s="244"/>
      <c r="E21" s="244"/>
      <c r="F21" s="244"/>
      <c r="G21" s="245"/>
    </row>
    <row r="22" spans="1:13" x14ac:dyDescent="0.25">
      <c r="A22" s="242"/>
      <c r="B22" s="243"/>
      <c r="C22" s="243"/>
      <c r="D22" s="244"/>
      <c r="E22" s="244"/>
      <c r="F22" s="244"/>
      <c r="G22" s="245"/>
    </row>
    <row r="23" spans="1:13" x14ac:dyDescent="0.25">
      <c r="A23" s="247"/>
      <c r="B23" s="248"/>
      <c r="C23" s="248"/>
      <c r="D23" s="249"/>
      <c r="E23" s="244"/>
      <c r="F23" s="244"/>
      <c r="G23" s="245"/>
    </row>
    <row r="24" spans="1:13" x14ac:dyDescent="0.25">
      <c r="A24" s="242"/>
      <c r="B24" s="243"/>
      <c r="C24" s="243"/>
      <c r="D24" s="244"/>
      <c r="E24" s="249"/>
      <c r="F24" s="249"/>
      <c r="G24" s="245"/>
    </row>
    <row r="25" spans="1:13" ht="15.75" thickBot="1" x14ac:dyDescent="0.3">
      <c r="A25" s="250"/>
      <c r="B25" s="251"/>
      <c r="C25" s="251"/>
      <c r="D25" s="252"/>
      <c r="E25" s="252"/>
      <c r="F25" s="252"/>
      <c r="G25" s="245"/>
    </row>
    <row r="26" spans="1:13" ht="15.75" x14ac:dyDescent="0.25">
      <c r="A26" s="4"/>
      <c r="B26" s="4"/>
      <c r="C26" s="4"/>
      <c r="D26" s="4"/>
    </row>
    <row r="28" spans="1:13" ht="15.75" x14ac:dyDescent="0.25">
      <c r="A28" s="4"/>
      <c r="B28" s="4"/>
      <c r="C28" s="4"/>
      <c r="D28" s="4"/>
    </row>
    <row r="29" spans="1:13" ht="16.5" thickBot="1" x14ac:dyDescent="0.3">
      <c r="A29" s="38" t="s">
        <v>77</v>
      </c>
      <c r="B29" s="4"/>
      <c r="C29" s="4"/>
      <c r="D29" s="4"/>
    </row>
    <row r="30" spans="1:13" ht="27" thickBot="1" x14ac:dyDescent="0.3">
      <c r="A30" s="52" t="s">
        <v>27</v>
      </c>
      <c r="B30" s="53" t="s">
        <v>63</v>
      </c>
      <c r="C30" s="53" t="s">
        <v>64</v>
      </c>
      <c r="D30" s="54" t="s">
        <v>94</v>
      </c>
      <c r="E30" s="55" t="s">
        <v>98</v>
      </c>
      <c r="F30" s="55" t="s">
        <v>99</v>
      </c>
      <c r="G30" s="72" t="s">
        <v>177</v>
      </c>
    </row>
    <row r="31" spans="1:13" x14ac:dyDescent="0.25">
      <c r="A31" s="242" t="s">
        <v>97</v>
      </c>
      <c r="B31" s="243"/>
      <c r="C31" s="243"/>
      <c r="D31" s="244"/>
      <c r="E31" s="244"/>
      <c r="F31" s="244"/>
      <c r="G31" s="245"/>
    </row>
    <row r="32" spans="1:13" x14ac:dyDescent="0.25">
      <c r="A32" s="242"/>
      <c r="B32" s="243"/>
      <c r="C32" s="243"/>
      <c r="D32" s="244"/>
      <c r="E32" s="244"/>
      <c r="F32" s="244"/>
      <c r="G32" s="245"/>
    </row>
    <row r="33" spans="1:7" x14ac:dyDescent="0.25">
      <c r="A33" s="247"/>
      <c r="B33" s="248"/>
      <c r="C33" s="248"/>
      <c r="D33" s="249"/>
      <c r="E33" s="244"/>
      <c r="F33" s="244"/>
      <c r="G33" s="245"/>
    </row>
    <row r="34" spans="1:7" x14ac:dyDescent="0.25">
      <c r="A34" s="242"/>
      <c r="B34" s="243"/>
      <c r="C34" s="243"/>
      <c r="D34" s="244"/>
      <c r="E34" s="249"/>
      <c r="F34" s="249"/>
      <c r="G34" s="245"/>
    </row>
    <row r="35" spans="1:7" ht="15.75" thickBot="1" x14ac:dyDescent="0.3">
      <c r="A35" s="250"/>
      <c r="B35" s="251"/>
      <c r="C35" s="251"/>
      <c r="D35" s="252"/>
      <c r="E35" s="252"/>
      <c r="F35" s="252"/>
      <c r="G35" s="245"/>
    </row>
  </sheetData>
  <sheetProtection algorithmName="SHA-512" hashValue="Uv0NeFVTVVRu3O9jG2uNSMmJJoTD8eT/rdSeoKHRpIL5p01qsy7OrACe6S+aNH7YpyqhxRNQq2lmZDct6u9W0g==" saltValue="wjZYG9txdmifaadQhG1I1g==" spinCount="100000" sheet="1" objects="1" scenarios="1"/>
  <mergeCells count="13">
    <mergeCell ref="A9:C9"/>
    <mergeCell ref="A7:J7"/>
    <mergeCell ref="E1:G1"/>
    <mergeCell ref="A8:E8"/>
    <mergeCell ref="G8:H8"/>
    <mergeCell ref="I8:M8"/>
    <mergeCell ref="A3:D3"/>
    <mergeCell ref="A4:D4"/>
    <mergeCell ref="E4:M4"/>
    <mergeCell ref="A5:G5"/>
    <mergeCell ref="I5:M5"/>
    <mergeCell ref="A6:G6"/>
    <mergeCell ref="I6:M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LISTS!$I$13:$I$15</xm:f>
          </x14:formula1>
          <xm:sqref>E3 H5 K7 F8 D9:D10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7"/>
  <sheetViews>
    <sheetView workbookViewId="0">
      <selection activeCell="L11" sqref="L11"/>
    </sheetView>
  </sheetViews>
  <sheetFormatPr defaultRowHeight="15" x14ac:dyDescent="0.25"/>
  <cols>
    <col min="1" max="1" width="32.140625" customWidth="1"/>
    <col min="2" max="2" width="15.42578125" customWidth="1"/>
    <col min="3" max="3" width="21.140625" customWidth="1"/>
    <col min="4" max="4" width="21.85546875" customWidth="1"/>
    <col min="5" max="5" width="30.42578125" customWidth="1"/>
    <col min="6" max="6" width="14.42578125" customWidth="1"/>
    <col min="7" max="7" width="11.42578125" customWidth="1"/>
    <col min="8" max="8" width="13" customWidth="1"/>
    <col min="9" max="9" width="11" customWidth="1"/>
  </cols>
  <sheetData>
    <row r="1" spans="1:13" ht="109.5" customHeight="1" x14ac:dyDescent="0.25">
      <c r="B1" s="723" t="s">
        <v>188</v>
      </c>
      <c r="C1" s="723"/>
      <c r="D1" s="723"/>
      <c r="E1" s="723"/>
      <c r="F1" s="723"/>
      <c r="G1" s="723"/>
      <c r="H1" s="723"/>
      <c r="I1" s="723"/>
    </row>
    <row r="2" spans="1:13" ht="97.5" customHeight="1" x14ac:dyDescent="0.25">
      <c r="A2" s="705" t="s">
        <v>189</v>
      </c>
      <c r="B2" s="705"/>
      <c r="C2" s="705"/>
      <c r="D2" s="705"/>
      <c r="E2" s="705"/>
      <c r="F2" s="705"/>
      <c r="G2" s="705"/>
      <c r="H2" s="705"/>
      <c r="I2" s="705"/>
    </row>
    <row r="3" spans="1:13" ht="19.5" x14ac:dyDescent="0.4">
      <c r="A3" s="706" t="s">
        <v>190</v>
      </c>
      <c r="B3" s="707"/>
      <c r="C3" s="81" t="s">
        <v>191</v>
      </c>
      <c r="D3" s="82" t="s">
        <v>192</v>
      </c>
      <c r="E3" s="83" t="s">
        <v>1</v>
      </c>
      <c r="F3" s="83" t="s">
        <v>193</v>
      </c>
      <c r="L3" s="84"/>
      <c r="M3" t="s">
        <v>194</v>
      </c>
    </row>
    <row r="4" spans="1:13" ht="15.75" x14ac:dyDescent="0.25">
      <c r="A4" s="708" t="s">
        <v>245</v>
      </c>
      <c r="B4" s="709"/>
      <c r="C4" s="85">
        <f>+Application!B10</f>
        <v>0</v>
      </c>
      <c r="D4" s="85">
        <f>+Application!E10</f>
        <v>0</v>
      </c>
      <c r="E4" s="85">
        <f>+Application!G10</f>
        <v>0</v>
      </c>
      <c r="F4" s="85">
        <f>+Application!J10</f>
        <v>0</v>
      </c>
      <c r="L4" s="86"/>
      <c r="M4" t="s">
        <v>196</v>
      </c>
    </row>
    <row r="5" spans="1:13" ht="19.5" x14ac:dyDescent="0.4">
      <c r="A5" s="710" t="s">
        <v>197</v>
      </c>
      <c r="B5" s="711"/>
      <c r="C5" s="712" t="s">
        <v>198</v>
      </c>
      <c r="D5" s="713"/>
      <c r="E5" s="713"/>
      <c r="F5" s="714"/>
      <c r="G5" s="87"/>
      <c r="L5" s="88"/>
      <c r="M5" t="s">
        <v>199</v>
      </c>
    </row>
    <row r="6" spans="1:13" ht="15.75" x14ac:dyDescent="0.25">
      <c r="A6" s="715">
        <f>+Application!B12</f>
        <v>0</v>
      </c>
      <c r="B6" s="716"/>
      <c r="C6" s="89">
        <f>+Application!B14</f>
        <v>0</v>
      </c>
      <c r="D6" s="90">
        <f>+Application!E14</f>
        <v>0</v>
      </c>
      <c r="E6" s="90">
        <f>+Application!G14</f>
        <v>0</v>
      </c>
      <c r="F6" s="90">
        <f>+Application!H14</f>
        <v>0</v>
      </c>
    </row>
    <row r="7" spans="1:13" ht="18.75" x14ac:dyDescent="0.4">
      <c r="A7" s="717" t="s">
        <v>200</v>
      </c>
      <c r="B7" s="717"/>
      <c r="C7" s="81" t="s">
        <v>201</v>
      </c>
      <c r="D7" s="91" t="s">
        <v>202</v>
      </c>
      <c r="E7" s="92" t="s">
        <v>203</v>
      </c>
      <c r="F7" s="91" t="s">
        <v>204</v>
      </c>
    </row>
    <row r="8" spans="1:13" ht="15.75" x14ac:dyDescent="0.25">
      <c r="A8" s="718">
        <f>+Application!J16</f>
        <v>0</v>
      </c>
      <c r="B8" s="719"/>
      <c r="C8" s="93">
        <f>+Application!N16</f>
        <v>0</v>
      </c>
      <c r="D8" s="94">
        <f>+Application!L16</f>
        <v>0</v>
      </c>
      <c r="E8" s="95">
        <f>+Application!L10</f>
        <v>0</v>
      </c>
      <c r="F8" s="96"/>
    </row>
    <row r="9" spans="1:13" ht="15.75" x14ac:dyDescent="0.25">
      <c r="A9" s="97"/>
      <c r="B9" s="98"/>
      <c r="C9" s="99"/>
      <c r="D9" s="99"/>
      <c r="E9" s="100"/>
      <c r="F9" s="101"/>
      <c r="G9" s="101"/>
      <c r="H9" s="101"/>
      <c r="I9" s="101"/>
    </row>
    <row r="10" spans="1:13" ht="15.75" x14ac:dyDescent="0.25">
      <c r="A10" s="102"/>
      <c r="B10" s="103"/>
      <c r="C10" s="104"/>
      <c r="D10" s="104"/>
      <c r="E10" s="105"/>
      <c r="F10" s="106"/>
      <c r="G10" s="106"/>
      <c r="H10" s="106"/>
      <c r="I10" s="106"/>
    </row>
    <row r="11" spans="1:13" ht="19.5" x14ac:dyDescent="0.4">
      <c r="A11" s="720" t="s">
        <v>205</v>
      </c>
      <c r="B11" s="721"/>
      <c r="C11" s="721"/>
      <c r="D11" s="721"/>
      <c r="E11" s="722"/>
      <c r="F11" s="720" t="s">
        <v>206</v>
      </c>
      <c r="G11" s="721"/>
      <c r="H11" s="721"/>
      <c r="I11" s="722"/>
    </row>
    <row r="12" spans="1:13" ht="19.5" x14ac:dyDescent="0.4">
      <c r="A12" s="83" t="s">
        <v>207</v>
      </c>
      <c r="B12" s="83" t="s">
        <v>208</v>
      </c>
      <c r="C12" s="83" t="s">
        <v>209</v>
      </c>
      <c r="D12" s="83" t="s">
        <v>210</v>
      </c>
      <c r="E12" s="83" t="s">
        <v>211</v>
      </c>
      <c r="F12" s="107" t="s">
        <v>212</v>
      </c>
      <c r="G12" s="107" t="s">
        <v>213</v>
      </c>
      <c r="H12" s="108" t="s">
        <v>214</v>
      </c>
      <c r="I12" s="107" t="s">
        <v>215</v>
      </c>
    </row>
    <row r="13" spans="1:13" ht="15.75" x14ac:dyDescent="0.25">
      <c r="A13" s="109">
        <v>1</v>
      </c>
      <c r="B13" s="86">
        <f>+' SCHEDULE'!C5</f>
        <v>0</v>
      </c>
      <c r="C13" s="110">
        <f>+' SCHEDULE'!F5</f>
        <v>0</v>
      </c>
      <c r="D13" s="86">
        <f>+' SCHEDULE'!B5</f>
        <v>0</v>
      </c>
      <c r="E13" s="110">
        <f>+' SCHEDULE'!E5</f>
        <v>0</v>
      </c>
      <c r="F13" s="111" t="str">
        <f t="shared" ref="F13" si="0">IF(B13=0,"No","Yes")</f>
        <v>No</v>
      </c>
      <c r="G13" s="132" t="s">
        <v>245</v>
      </c>
      <c r="H13" s="132" t="s">
        <v>245</v>
      </c>
      <c r="I13" s="132" t="s">
        <v>245</v>
      </c>
    </row>
    <row r="14" spans="1:13" ht="15.75" x14ac:dyDescent="0.25">
      <c r="A14" s="109" t="str">
        <f t="shared" ref="A14:A15" si="1">IF(B14=0,"",A13+1)</f>
        <v/>
      </c>
      <c r="B14" s="86">
        <f>+' SCHEDULE'!C6</f>
        <v>0</v>
      </c>
      <c r="C14" s="110">
        <f>+' SCHEDULE'!F6</f>
        <v>0</v>
      </c>
      <c r="D14" s="86">
        <f>+' SCHEDULE'!B6</f>
        <v>0</v>
      </c>
      <c r="E14" s="110">
        <f>+' SCHEDULE'!E6</f>
        <v>0</v>
      </c>
      <c r="F14" s="111" t="str">
        <f t="shared" ref="F14:F34" si="2">IF(B14=0,"No","Yes")</f>
        <v>No</v>
      </c>
      <c r="G14" s="132" t="s">
        <v>245</v>
      </c>
      <c r="H14" s="132" t="s">
        <v>245</v>
      </c>
      <c r="I14" s="132" t="s">
        <v>245</v>
      </c>
    </row>
    <row r="15" spans="1:13" ht="15.75" x14ac:dyDescent="0.25">
      <c r="A15" s="109" t="str">
        <f t="shared" si="1"/>
        <v/>
      </c>
      <c r="B15" s="86">
        <f>+' SCHEDULE'!C7</f>
        <v>0</v>
      </c>
      <c r="C15" s="110">
        <f>+' SCHEDULE'!F7</f>
        <v>0</v>
      </c>
      <c r="D15" s="86">
        <f>+' SCHEDULE'!B7</f>
        <v>0</v>
      </c>
      <c r="E15" s="110">
        <f>+' SCHEDULE'!E7</f>
        <v>0</v>
      </c>
      <c r="F15" s="111" t="str">
        <f t="shared" si="2"/>
        <v>No</v>
      </c>
      <c r="G15" s="132" t="s">
        <v>245</v>
      </c>
      <c r="H15" s="132" t="s">
        <v>245</v>
      </c>
      <c r="I15" s="132" t="s">
        <v>245</v>
      </c>
    </row>
    <row r="16" spans="1:13" ht="15.75" x14ac:dyDescent="0.25">
      <c r="A16" s="109" t="str">
        <f>IF(B16=0,"",A15+1)</f>
        <v/>
      </c>
      <c r="B16" s="86">
        <f>+' SCHEDULE'!C8</f>
        <v>0</v>
      </c>
      <c r="C16" s="110">
        <f>+' SCHEDULE'!F8</f>
        <v>0</v>
      </c>
      <c r="D16" s="86">
        <f>+' SCHEDULE'!B8</f>
        <v>0</v>
      </c>
      <c r="E16" s="110">
        <f>+' SCHEDULE'!E8</f>
        <v>0</v>
      </c>
      <c r="F16" s="111" t="str">
        <f t="shared" si="2"/>
        <v>No</v>
      </c>
      <c r="G16" s="132" t="s">
        <v>245</v>
      </c>
      <c r="H16" s="132" t="s">
        <v>245</v>
      </c>
      <c r="I16" s="132" t="s">
        <v>245</v>
      </c>
    </row>
    <row r="17" spans="1:9" ht="15.75" x14ac:dyDescent="0.25">
      <c r="A17" s="109" t="str">
        <f t="shared" ref="A17:A34" si="3">IF(B17=0,"",A16+1)</f>
        <v/>
      </c>
      <c r="B17" s="86">
        <f>+' SCHEDULE'!C9</f>
        <v>0</v>
      </c>
      <c r="C17" s="110">
        <f>+' SCHEDULE'!F9</f>
        <v>0</v>
      </c>
      <c r="D17" s="86">
        <f>+' SCHEDULE'!B9</f>
        <v>0</v>
      </c>
      <c r="E17" s="110">
        <f>+' SCHEDULE'!E9</f>
        <v>0</v>
      </c>
      <c r="F17" s="111" t="str">
        <f t="shared" si="2"/>
        <v>No</v>
      </c>
      <c r="G17" s="132" t="s">
        <v>245</v>
      </c>
      <c r="H17" s="132" t="s">
        <v>245</v>
      </c>
      <c r="I17" s="132" t="s">
        <v>245</v>
      </c>
    </row>
    <row r="18" spans="1:9" ht="15.75" x14ac:dyDescent="0.25">
      <c r="A18" s="109" t="str">
        <f t="shared" si="3"/>
        <v/>
      </c>
      <c r="B18" s="86">
        <f>+' SCHEDULE'!C10</f>
        <v>0</v>
      </c>
      <c r="C18" s="110">
        <f>+' SCHEDULE'!F10</f>
        <v>0</v>
      </c>
      <c r="D18" s="86">
        <f>+' SCHEDULE'!B10</f>
        <v>0</v>
      </c>
      <c r="E18" s="110">
        <f>+' SCHEDULE'!E10</f>
        <v>0</v>
      </c>
      <c r="F18" s="111" t="str">
        <f t="shared" si="2"/>
        <v>No</v>
      </c>
      <c r="G18" s="132" t="s">
        <v>245</v>
      </c>
      <c r="H18" s="132" t="s">
        <v>245</v>
      </c>
      <c r="I18" s="132" t="s">
        <v>245</v>
      </c>
    </row>
    <row r="19" spans="1:9" ht="15.75" x14ac:dyDescent="0.25">
      <c r="A19" s="109" t="str">
        <f t="shared" si="3"/>
        <v/>
      </c>
      <c r="B19" s="86">
        <f>+' SCHEDULE'!C11</f>
        <v>0</v>
      </c>
      <c r="C19" s="110">
        <f>+' SCHEDULE'!F11</f>
        <v>0</v>
      </c>
      <c r="D19" s="86">
        <f>+' SCHEDULE'!B11</f>
        <v>0</v>
      </c>
      <c r="E19" s="110">
        <f>+' SCHEDULE'!E11</f>
        <v>0</v>
      </c>
      <c r="F19" s="111" t="str">
        <f t="shared" si="2"/>
        <v>No</v>
      </c>
      <c r="G19" s="132" t="s">
        <v>245</v>
      </c>
      <c r="H19" s="132" t="s">
        <v>245</v>
      </c>
      <c r="I19" s="132" t="s">
        <v>245</v>
      </c>
    </row>
    <row r="20" spans="1:9" ht="15.75" x14ac:dyDescent="0.25">
      <c r="A20" s="109" t="str">
        <f t="shared" si="3"/>
        <v/>
      </c>
      <c r="B20" s="86">
        <f>+' SCHEDULE'!C12</f>
        <v>0</v>
      </c>
      <c r="C20" s="110">
        <f>+' SCHEDULE'!F12</f>
        <v>0</v>
      </c>
      <c r="D20" s="86">
        <f>+' SCHEDULE'!B12</f>
        <v>0</v>
      </c>
      <c r="E20" s="110">
        <f>+' SCHEDULE'!E12</f>
        <v>0</v>
      </c>
      <c r="F20" s="111" t="str">
        <f t="shared" si="2"/>
        <v>No</v>
      </c>
      <c r="G20" s="132" t="s">
        <v>245</v>
      </c>
      <c r="H20" s="132" t="s">
        <v>245</v>
      </c>
      <c r="I20" s="132" t="s">
        <v>245</v>
      </c>
    </row>
    <row r="21" spans="1:9" ht="15.75" x14ac:dyDescent="0.25">
      <c r="A21" s="109" t="str">
        <f t="shared" si="3"/>
        <v/>
      </c>
      <c r="B21" s="86">
        <f>+' SCHEDULE'!C13</f>
        <v>0</v>
      </c>
      <c r="C21" s="110">
        <f>+' SCHEDULE'!F13</f>
        <v>0</v>
      </c>
      <c r="D21" s="86">
        <f>+' SCHEDULE'!B13</f>
        <v>0</v>
      </c>
      <c r="E21" s="110">
        <f>+' SCHEDULE'!E13</f>
        <v>0</v>
      </c>
      <c r="F21" s="111" t="str">
        <f t="shared" si="2"/>
        <v>No</v>
      </c>
      <c r="G21" s="132" t="s">
        <v>245</v>
      </c>
      <c r="H21" s="132" t="s">
        <v>245</v>
      </c>
      <c r="I21" s="132" t="s">
        <v>245</v>
      </c>
    </row>
    <row r="22" spans="1:9" ht="15.75" x14ac:dyDescent="0.25">
      <c r="A22" s="109" t="str">
        <f t="shared" si="3"/>
        <v/>
      </c>
      <c r="B22" s="86">
        <f>+' SCHEDULE'!C14</f>
        <v>0</v>
      </c>
      <c r="C22" s="110">
        <f>+' SCHEDULE'!F14</f>
        <v>0</v>
      </c>
      <c r="D22" s="86">
        <f>+' SCHEDULE'!B14</f>
        <v>0</v>
      </c>
      <c r="E22" s="110">
        <f>+' SCHEDULE'!E14</f>
        <v>0</v>
      </c>
      <c r="F22" s="111" t="str">
        <f t="shared" si="2"/>
        <v>No</v>
      </c>
      <c r="G22" s="132" t="s">
        <v>245</v>
      </c>
      <c r="H22" s="132" t="s">
        <v>245</v>
      </c>
      <c r="I22" s="132" t="s">
        <v>245</v>
      </c>
    </row>
    <row r="23" spans="1:9" ht="15.75" x14ac:dyDescent="0.25">
      <c r="A23" s="109" t="str">
        <f t="shared" si="3"/>
        <v/>
      </c>
      <c r="B23" s="86">
        <f>+' SCHEDULE'!C15</f>
        <v>0</v>
      </c>
      <c r="C23" s="110">
        <f>+' SCHEDULE'!F15</f>
        <v>0</v>
      </c>
      <c r="D23" s="86">
        <f>+' SCHEDULE'!B15</f>
        <v>0</v>
      </c>
      <c r="E23" s="110">
        <f>+' SCHEDULE'!E15</f>
        <v>0</v>
      </c>
      <c r="F23" s="111" t="str">
        <f t="shared" si="2"/>
        <v>No</v>
      </c>
      <c r="G23" s="132" t="s">
        <v>245</v>
      </c>
      <c r="H23" s="132" t="s">
        <v>245</v>
      </c>
      <c r="I23" s="132" t="s">
        <v>245</v>
      </c>
    </row>
    <row r="24" spans="1:9" ht="15.75" x14ac:dyDescent="0.25">
      <c r="A24" s="109" t="str">
        <f t="shared" si="3"/>
        <v/>
      </c>
      <c r="B24" s="86">
        <f>+' SCHEDULE'!C16</f>
        <v>0</v>
      </c>
      <c r="C24" s="110">
        <f>+' SCHEDULE'!F16</f>
        <v>0</v>
      </c>
      <c r="D24" s="86">
        <f>+' SCHEDULE'!B16</f>
        <v>0</v>
      </c>
      <c r="E24" s="110">
        <f>+' SCHEDULE'!E16</f>
        <v>0</v>
      </c>
      <c r="F24" s="111" t="str">
        <f t="shared" si="2"/>
        <v>No</v>
      </c>
      <c r="G24" s="132" t="s">
        <v>245</v>
      </c>
      <c r="H24" s="132" t="s">
        <v>245</v>
      </c>
      <c r="I24" s="132" t="s">
        <v>245</v>
      </c>
    </row>
    <row r="25" spans="1:9" ht="15.75" x14ac:dyDescent="0.25">
      <c r="A25" s="109" t="str">
        <f t="shared" si="3"/>
        <v/>
      </c>
      <c r="B25" s="86">
        <f>+' SCHEDULE'!C17</f>
        <v>0</v>
      </c>
      <c r="C25" s="110">
        <f>+' SCHEDULE'!F17</f>
        <v>0</v>
      </c>
      <c r="D25" s="86">
        <f>+' SCHEDULE'!B17</f>
        <v>0</v>
      </c>
      <c r="E25" s="110">
        <f>+' SCHEDULE'!E17</f>
        <v>0</v>
      </c>
      <c r="F25" s="111" t="str">
        <f t="shared" si="2"/>
        <v>No</v>
      </c>
      <c r="G25" s="132" t="s">
        <v>245</v>
      </c>
      <c r="H25" s="132" t="s">
        <v>245</v>
      </c>
      <c r="I25" s="132" t="s">
        <v>245</v>
      </c>
    </row>
    <row r="26" spans="1:9" ht="15.75" x14ac:dyDescent="0.25">
      <c r="A26" s="109" t="str">
        <f t="shared" si="3"/>
        <v/>
      </c>
      <c r="B26" s="86">
        <f>+' SCHEDULE'!C18</f>
        <v>0</v>
      </c>
      <c r="C26" s="110">
        <f>+' SCHEDULE'!F18</f>
        <v>0</v>
      </c>
      <c r="D26" s="86">
        <f>+' SCHEDULE'!B18</f>
        <v>0</v>
      </c>
      <c r="E26" s="110">
        <f>+' SCHEDULE'!E18</f>
        <v>0</v>
      </c>
      <c r="F26" s="111" t="str">
        <f t="shared" si="2"/>
        <v>No</v>
      </c>
      <c r="G26" s="132" t="s">
        <v>245</v>
      </c>
      <c r="H26" s="132" t="s">
        <v>245</v>
      </c>
      <c r="I26" s="132" t="s">
        <v>245</v>
      </c>
    </row>
    <row r="27" spans="1:9" ht="15.75" x14ac:dyDescent="0.25">
      <c r="A27" s="109" t="str">
        <f t="shared" si="3"/>
        <v/>
      </c>
      <c r="B27" s="86">
        <f>+' SCHEDULE'!C19</f>
        <v>0</v>
      </c>
      <c r="C27" s="110">
        <f>+' SCHEDULE'!F19</f>
        <v>0</v>
      </c>
      <c r="D27" s="86">
        <f>+' SCHEDULE'!B19</f>
        <v>0</v>
      </c>
      <c r="E27" s="110">
        <f>+' SCHEDULE'!E19</f>
        <v>0</v>
      </c>
      <c r="F27" s="111" t="str">
        <f t="shared" si="2"/>
        <v>No</v>
      </c>
      <c r="G27" s="132" t="s">
        <v>245</v>
      </c>
      <c r="H27" s="132" t="s">
        <v>245</v>
      </c>
      <c r="I27" s="132" t="s">
        <v>245</v>
      </c>
    </row>
    <row r="28" spans="1:9" ht="15.75" x14ac:dyDescent="0.25">
      <c r="A28" s="109" t="str">
        <f t="shared" si="3"/>
        <v/>
      </c>
      <c r="B28" s="86">
        <f>+' SCHEDULE'!C20</f>
        <v>0</v>
      </c>
      <c r="C28" s="110">
        <f>+' SCHEDULE'!F20</f>
        <v>0</v>
      </c>
      <c r="D28" s="86">
        <f>+' SCHEDULE'!B20</f>
        <v>0</v>
      </c>
      <c r="E28" s="110">
        <f>+' SCHEDULE'!E20</f>
        <v>0</v>
      </c>
      <c r="F28" s="111" t="str">
        <f t="shared" si="2"/>
        <v>No</v>
      </c>
      <c r="G28" s="132" t="s">
        <v>245</v>
      </c>
      <c r="H28" s="132" t="s">
        <v>245</v>
      </c>
      <c r="I28" s="132" t="s">
        <v>245</v>
      </c>
    </row>
    <row r="29" spans="1:9" ht="15.75" x14ac:dyDescent="0.25">
      <c r="A29" s="109" t="str">
        <f t="shared" si="3"/>
        <v/>
      </c>
      <c r="B29" s="86">
        <f>+' SCHEDULE'!C21</f>
        <v>0</v>
      </c>
      <c r="C29" s="110">
        <f>+' SCHEDULE'!F21</f>
        <v>0</v>
      </c>
      <c r="D29" s="86">
        <f>+' SCHEDULE'!B21</f>
        <v>0</v>
      </c>
      <c r="E29" s="110">
        <f>+' SCHEDULE'!E21</f>
        <v>0</v>
      </c>
      <c r="F29" s="111" t="str">
        <f t="shared" si="2"/>
        <v>No</v>
      </c>
      <c r="G29" s="132" t="s">
        <v>245</v>
      </c>
      <c r="H29" s="132" t="s">
        <v>245</v>
      </c>
      <c r="I29" s="132" t="s">
        <v>245</v>
      </c>
    </row>
    <row r="30" spans="1:9" ht="15.75" x14ac:dyDescent="0.25">
      <c r="A30" s="109" t="str">
        <f t="shared" si="3"/>
        <v/>
      </c>
      <c r="B30" s="86">
        <f>+' SCHEDULE'!C22</f>
        <v>0</v>
      </c>
      <c r="C30" s="110">
        <f>+' SCHEDULE'!F22</f>
        <v>0</v>
      </c>
      <c r="D30" s="86">
        <f>+' SCHEDULE'!B22</f>
        <v>0</v>
      </c>
      <c r="E30" s="110">
        <f>+' SCHEDULE'!E22</f>
        <v>0</v>
      </c>
      <c r="F30" s="111" t="str">
        <f t="shared" si="2"/>
        <v>No</v>
      </c>
      <c r="G30" s="132" t="s">
        <v>245</v>
      </c>
      <c r="H30" s="132" t="s">
        <v>245</v>
      </c>
      <c r="I30" s="132" t="s">
        <v>245</v>
      </c>
    </row>
    <row r="31" spans="1:9" ht="15.75" x14ac:dyDescent="0.25">
      <c r="A31" s="109" t="str">
        <f t="shared" si="3"/>
        <v/>
      </c>
      <c r="B31" s="86">
        <f>+' SCHEDULE'!C23</f>
        <v>0</v>
      </c>
      <c r="C31" s="110">
        <f>+' SCHEDULE'!F23</f>
        <v>0</v>
      </c>
      <c r="D31" s="86">
        <f>+' SCHEDULE'!B23</f>
        <v>0</v>
      </c>
      <c r="E31" s="110">
        <f>+' SCHEDULE'!E23</f>
        <v>0</v>
      </c>
      <c r="F31" s="111" t="str">
        <f t="shared" si="2"/>
        <v>No</v>
      </c>
      <c r="G31" s="132" t="s">
        <v>245</v>
      </c>
      <c r="H31" s="132" t="s">
        <v>245</v>
      </c>
      <c r="I31" s="132" t="s">
        <v>245</v>
      </c>
    </row>
    <row r="32" spans="1:9" ht="15.75" x14ac:dyDescent="0.25">
      <c r="A32" s="109" t="str">
        <f t="shared" si="3"/>
        <v/>
      </c>
      <c r="B32" s="86">
        <f>+' SCHEDULE'!C24</f>
        <v>0</v>
      </c>
      <c r="C32" s="110">
        <f>+' SCHEDULE'!F24</f>
        <v>0</v>
      </c>
      <c r="D32" s="86">
        <f>+' SCHEDULE'!B24</f>
        <v>0</v>
      </c>
      <c r="E32" s="110" t="e">
        <f>+' SCHEDULE'!#REF!</f>
        <v>#REF!</v>
      </c>
      <c r="F32" s="111" t="str">
        <f t="shared" si="2"/>
        <v>No</v>
      </c>
      <c r="G32" s="132" t="s">
        <v>245</v>
      </c>
      <c r="H32" s="132" t="s">
        <v>245</v>
      </c>
      <c r="I32" s="132" t="s">
        <v>245</v>
      </c>
    </row>
    <row r="33" spans="1:9" ht="15.75" x14ac:dyDescent="0.25">
      <c r="A33" s="109" t="str">
        <f t="shared" si="3"/>
        <v/>
      </c>
      <c r="B33" s="86">
        <f>+' SCHEDULE'!C25</f>
        <v>0</v>
      </c>
      <c r="C33" s="110">
        <f>+' SCHEDULE'!F25</f>
        <v>0</v>
      </c>
      <c r="D33" s="86">
        <f>+' SCHEDULE'!B25</f>
        <v>0</v>
      </c>
      <c r="E33" s="110" t="e">
        <f>+' SCHEDULE'!#REF!</f>
        <v>#REF!</v>
      </c>
      <c r="F33" s="111" t="str">
        <f t="shared" si="2"/>
        <v>No</v>
      </c>
      <c r="G33" s="132" t="s">
        <v>245</v>
      </c>
      <c r="H33" s="132" t="s">
        <v>245</v>
      </c>
      <c r="I33" s="132" t="s">
        <v>245</v>
      </c>
    </row>
    <row r="34" spans="1:9" ht="15.75" x14ac:dyDescent="0.25">
      <c r="A34" s="109" t="str">
        <f t="shared" si="3"/>
        <v/>
      </c>
      <c r="B34" s="86">
        <f>+' SCHEDULE'!C26</f>
        <v>0</v>
      </c>
      <c r="C34" s="110">
        <f>+' SCHEDULE'!F26</f>
        <v>0</v>
      </c>
      <c r="D34" s="86">
        <f>+' SCHEDULE'!B26</f>
        <v>0</v>
      </c>
      <c r="E34" s="110" t="e">
        <f>+' SCHEDULE'!#REF!</f>
        <v>#REF!</v>
      </c>
      <c r="F34" s="111" t="str">
        <f t="shared" si="2"/>
        <v>No</v>
      </c>
      <c r="G34" s="132" t="s">
        <v>245</v>
      </c>
      <c r="H34" s="132" t="s">
        <v>245</v>
      </c>
      <c r="I34" s="132" t="s">
        <v>245</v>
      </c>
    </row>
    <row r="35" spans="1:9" ht="15.75" x14ac:dyDescent="0.25">
      <c r="A35" s="112"/>
      <c r="B35" s="101"/>
      <c r="C35" s="101"/>
      <c r="D35" s="101"/>
      <c r="E35" s="113"/>
      <c r="F35" s="114"/>
      <c r="G35" s="114"/>
      <c r="H35" s="115"/>
      <c r="I35" s="115"/>
    </row>
    <row r="36" spans="1:9" ht="15.75" x14ac:dyDescent="0.25">
      <c r="A36" s="112"/>
      <c r="B36" s="112"/>
      <c r="C36" s="112"/>
      <c r="D36" s="112"/>
      <c r="E36" s="126"/>
      <c r="F36" s="115"/>
      <c r="G36" s="115"/>
      <c r="H36" s="115"/>
      <c r="I36" s="115"/>
    </row>
    <row r="37" spans="1:9" ht="19.5" x14ac:dyDescent="0.4">
      <c r="A37" s="116"/>
      <c r="B37" s="704" t="s">
        <v>216</v>
      </c>
      <c r="C37" s="704"/>
      <c r="D37" s="704"/>
      <c r="E37" s="704"/>
      <c r="F37" s="704"/>
      <c r="G37" s="704"/>
      <c r="H37" s="704"/>
    </row>
    <row r="38" spans="1:9" ht="18.75" x14ac:dyDescent="0.4">
      <c r="A38" s="117"/>
      <c r="B38" s="118" t="s">
        <v>217</v>
      </c>
      <c r="C38" s="118" t="s">
        <v>218</v>
      </c>
      <c r="D38" s="119" t="s">
        <v>219</v>
      </c>
      <c r="E38" s="118" t="s">
        <v>220</v>
      </c>
      <c r="F38" s="118" t="s">
        <v>29</v>
      </c>
      <c r="G38" s="118" t="s">
        <v>57</v>
      </c>
      <c r="H38" s="118" t="s">
        <v>238</v>
      </c>
    </row>
    <row r="39" spans="1:9" x14ac:dyDescent="0.25">
      <c r="A39" s="84">
        <v>1</v>
      </c>
      <c r="B39" s="120">
        <f>+'EMPLOYEE INFORMATION'!B29</f>
        <v>0</v>
      </c>
      <c r="C39" s="86">
        <f>+'EMPLOYEE INFORMATION'!C29</f>
        <v>0</v>
      </c>
      <c r="D39" s="86">
        <f>+'EMPLOYEE INFORMATION'!D29</f>
        <v>0</v>
      </c>
      <c r="E39" s="121">
        <f>+'EMPLOYEE INFORMATION'!H29</f>
        <v>0</v>
      </c>
      <c r="F39" s="121">
        <f>+'EMPLOYEE INFORMATION'!E29</f>
        <v>0</v>
      </c>
      <c r="G39" s="121">
        <f>+'EMPLOYEE INFORMATION'!F29</f>
        <v>0</v>
      </c>
      <c r="H39" s="86">
        <f>+'EMPLOYEE INFORMATION'!G29</f>
        <v>0</v>
      </c>
    </row>
    <row r="40" spans="1:9" x14ac:dyDescent="0.25">
      <c r="A40" s="109" t="str">
        <f t="shared" ref="A40:A68" si="4">IF(B40=0,"",A39+1)</f>
        <v/>
      </c>
      <c r="B40" s="120">
        <f>+'EMPLOYEE INFORMATION'!B30</f>
        <v>0</v>
      </c>
      <c r="C40" s="86">
        <f>+'EMPLOYEE INFORMATION'!C30</f>
        <v>0</v>
      </c>
      <c r="D40" s="86">
        <f>+'EMPLOYEE INFORMATION'!D30</f>
        <v>0</v>
      </c>
      <c r="E40" s="121">
        <f>+'EMPLOYEE INFORMATION'!H30</f>
        <v>0</v>
      </c>
      <c r="F40" s="121">
        <f>+'EMPLOYEE INFORMATION'!E30</f>
        <v>0</v>
      </c>
      <c r="G40" s="121">
        <f>+'EMPLOYEE INFORMATION'!F30</f>
        <v>0</v>
      </c>
      <c r="H40" s="86">
        <f>+'EMPLOYEE INFORMATION'!G30</f>
        <v>0</v>
      </c>
    </row>
    <row r="41" spans="1:9" x14ac:dyDescent="0.25">
      <c r="A41" s="109" t="str">
        <f t="shared" si="4"/>
        <v/>
      </c>
      <c r="B41" s="120">
        <f>+'EMPLOYEE INFORMATION'!B31</f>
        <v>0</v>
      </c>
      <c r="C41" s="86">
        <f>+'EMPLOYEE INFORMATION'!C31</f>
        <v>0</v>
      </c>
      <c r="D41" s="86">
        <f>+'EMPLOYEE INFORMATION'!D31</f>
        <v>0</v>
      </c>
      <c r="E41" s="121">
        <f>+'EMPLOYEE INFORMATION'!H31</f>
        <v>0</v>
      </c>
      <c r="F41" s="121">
        <f>+'EMPLOYEE INFORMATION'!E31</f>
        <v>0</v>
      </c>
      <c r="G41" s="121">
        <f>+'EMPLOYEE INFORMATION'!F31</f>
        <v>0</v>
      </c>
      <c r="H41" s="86">
        <f>+'EMPLOYEE INFORMATION'!G31</f>
        <v>0</v>
      </c>
    </row>
    <row r="42" spans="1:9" x14ac:dyDescent="0.25">
      <c r="A42" s="109" t="str">
        <f t="shared" si="4"/>
        <v/>
      </c>
      <c r="B42" s="120">
        <f>+'EMPLOYEE INFORMATION'!B32</f>
        <v>0</v>
      </c>
      <c r="C42" s="86">
        <f>+'EMPLOYEE INFORMATION'!C32</f>
        <v>0</v>
      </c>
      <c r="D42" s="86">
        <f>+'EMPLOYEE INFORMATION'!D32</f>
        <v>0</v>
      </c>
      <c r="E42" s="121">
        <f>+'EMPLOYEE INFORMATION'!H32</f>
        <v>0</v>
      </c>
      <c r="F42" s="121">
        <f>+'EMPLOYEE INFORMATION'!E32</f>
        <v>0</v>
      </c>
      <c r="G42" s="121">
        <f>+'EMPLOYEE INFORMATION'!F32</f>
        <v>0</v>
      </c>
      <c r="H42" s="86">
        <f>+'EMPLOYEE INFORMATION'!G32</f>
        <v>0</v>
      </c>
    </row>
    <row r="43" spans="1:9" x14ac:dyDescent="0.25">
      <c r="A43" s="109" t="str">
        <f t="shared" si="4"/>
        <v/>
      </c>
      <c r="B43" s="120">
        <f>+'EMPLOYEE INFORMATION'!B33</f>
        <v>0</v>
      </c>
      <c r="C43" s="86">
        <f>+'EMPLOYEE INFORMATION'!C33</f>
        <v>0</v>
      </c>
      <c r="D43" s="86">
        <f>+'EMPLOYEE INFORMATION'!D33</f>
        <v>0</v>
      </c>
      <c r="E43" s="121">
        <f>+'EMPLOYEE INFORMATION'!H33</f>
        <v>0</v>
      </c>
      <c r="F43" s="121">
        <f>+'EMPLOYEE INFORMATION'!E33</f>
        <v>0</v>
      </c>
      <c r="G43" s="121">
        <f>+'EMPLOYEE INFORMATION'!F33</f>
        <v>0</v>
      </c>
      <c r="H43" s="86">
        <f>+'EMPLOYEE INFORMATION'!G33</f>
        <v>0</v>
      </c>
    </row>
    <row r="44" spans="1:9" x14ac:dyDescent="0.25">
      <c r="A44" s="109" t="str">
        <f t="shared" si="4"/>
        <v/>
      </c>
      <c r="B44" s="120">
        <f>+'EMPLOYEE INFORMATION'!B34</f>
        <v>0</v>
      </c>
      <c r="C44" s="86">
        <f>+'EMPLOYEE INFORMATION'!C34</f>
        <v>0</v>
      </c>
      <c r="D44" s="86">
        <f>+'EMPLOYEE INFORMATION'!D34</f>
        <v>0</v>
      </c>
      <c r="E44" s="121">
        <f>+'EMPLOYEE INFORMATION'!H34</f>
        <v>0</v>
      </c>
      <c r="F44" s="121">
        <f>+'EMPLOYEE INFORMATION'!E34</f>
        <v>0</v>
      </c>
      <c r="G44" s="121">
        <f>+'EMPLOYEE INFORMATION'!F34</f>
        <v>0</v>
      </c>
      <c r="H44" s="86">
        <f>+'EMPLOYEE INFORMATION'!G34</f>
        <v>0</v>
      </c>
    </row>
    <row r="45" spans="1:9" x14ac:dyDescent="0.25">
      <c r="A45" s="109" t="str">
        <f t="shared" si="4"/>
        <v/>
      </c>
      <c r="B45" s="120">
        <f>+'EMPLOYEE INFORMATION'!B35</f>
        <v>0</v>
      </c>
      <c r="C45" s="86">
        <f>+'EMPLOYEE INFORMATION'!C35</f>
        <v>0</v>
      </c>
      <c r="D45" s="86">
        <f>+'EMPLOYEE INFORMATION'!D35</f>
        <v>0</v>
      </c>
      <c r="E45" s="121">
        <f>+'EMPLOYEE INFORMATION'!H35</f>
        <v>0</v>
      </c>
      <c r="F45" s="121">
        <f>+'EMPLOYEE INFORMATION'!E35</f>
        <v>0</v>
      </c>
      <c r="G45" s="121">
        <f>+'EMPLOYEE INFORMATION'!F35</f>
        <v>0</v>
      </c>
      <c r="H45" s="86">
        <f>+'EMPLOYEE INFORMATION'!G35</f>
        <v>0</v>
      </c>
    </row>
    <row r="46" spans="1:9" x14ac:dyDescent="0.25">
      <c r="A46" s="109" t="str">
        <f t="shared" si="4"/>
        <v/>
      </c>
      <c r="B46" s="120">
        <f>+'EMPLOYEE INFORMATION'!B36</f>
        <v>0</v>
      </c>
      <c r="C46" s="86">
        <f>+'EMPLOYEE INFORMATION'!C36</f>
        <v>0</v>
      </c>
      <c r="D46" s="86">
        <f>+'EMPLOYEE INFORMATION'!D36</f>
        <v>0</v>
      </c>
      <c r="E46" s="121">
        <f>+'EMPLOYEE INFORMATION'!H36</f>
        <v>0</v>
      </c>
      <c r="F46" s="121">
        <f>+'EMPLOYEE INFORMATION'!E36</f>
        <v>0</v>
      </c>
      <c r="G46" s="121">
        <f>+'EMPLOYEE INFORMATION'!F36</f>
        <v>0</v>
      </c>
      <c r="H46" s="86">
        <f>+'EMPLOYEE INFORMATION'!G36</f>
        <v>0</v>
      </c>
    </row>
    <row r="47" spans="1:9" x14ac:dyDescent="0.25">
      <c r="A47" s="109" t="str">
        <f t="shared" si="4"/>
        <v/>
      </c>
      <c r="B47" s="120">
        <f>+'EMPLOYEE INFORMATION'!B37</f>
        <v>0</v>
      </c>
      <c r="C47" s="86">
        <f>+'EMPLOYEE INFORMATION'!C37</f>
        <v>0</v>
      </c>
      <c r="D47" s="86">
        <f>+'EMPLOYEE INFORMATION'!D37</f>
        <v>0</v>
      </c>
      <c r="E47" s="121">
        <f>+'EMPLOYEE INFORMATION'!H37</f>
        <v>0</v>
      </c>
      <c r="F47" s="121">
        <f>+'EMPLOYEE INFORMATION'!E37</f>
        <v>0</v>
      </c>
      <c r="G47" s="121">
        <f>+'EMPLOYEE INFORMATION'!F37</f>
        <v>0</v>
      </c>
      <c r="H47" s="86">
        <f>+'EMPLOYEE INFORMATION'!G37</f>
        <v>0</v>
      </c>
    </row>
    <row r="48" spans="1:9" x14ac:dyDescent="0.25">
      <c r="A48" s="109" t="str">
        <f t="shared" si="4"/>
        <v/>
      </c>
      <c r="B48" s="120">
        <f>+'EMPLOYEE INFORMATION'!B38</f>
        <v>0</v>
      </c>
      <c r="C48" s="86">
        <f>+'EMPLOYEE INFORMATION'!C38</f>
        <v>0</v>
      </c>
      <c r="D48" s="86">
        <f>+'EMPLOYEE INFORMATION'!D38</f>
        <v>0</v>
      </c>
      <c r="E48" s="121">
        <f>+'EMPLOYEE INFORMATION'!H38</f>
        <v>0</v>
      </c>
      <c r="F48" s="121">
        <f>+'EMPLOYEE INFORMATION'!E38</f>
        <v>0</v>
      </c>
      <c r="G48" s="121">
        <f>+'EMPLOYEE INFORMATION'!F38</f>
        <v>0</v>
      </c>
      <c r="H48" s="86">
        <f>+'EMPLOYEE INFORMATION'!G38</f>
        <v>0</v>
      </c>
    </row>
    <row r="49" spans="1:8" x14ac:dyDescent="0.25">
      <c r="A49" s="109" t="str">
        <f t="shared" si="4"/>
        <v/>
      </c>
      <c r="B49" s="120">
        <f>+'EMPLOYEE INFORMATION'!B39</f>
        <v>0</v>
      </c>
      <c r="C49" s="86">
        <f>+'EMPLOYEE INFORMATION'!C39</f>
        <v>0</v>
      </c>
      <c r="D49" s="86">
        <f>+'EMPLOYEE INFORMATION'!D39</f>
        <v>0</v>
      </c>
      <c r="E49" s="121">
        <f>+'EMPLOYEE INFORMATION'!H39</f>
        <v>0</v>
      </c>
      <c r="F49" s="121">
        <f>+'EMPLOYEE INFORMATION'!E39</f>
        <v>0</v>
      </c>
      <c r="G49" s="121">
        <f>+'EMPLOYEE INFORMATION'!F39</f>
        <v>0</v>
      </c>
      <c r="H49" s="86">
        <f>+'EMPLOYEE INFORMATION'!G39</f>
        <v>0</v>
      </c>
    </row>
    <row r="50" spans="1:8" x14ac:dyDescent="0.25">
      <c r="A50" s="109" t="str">
        <f t="shared" si="4"/>
        <v/>
      </c>
      <c r="B50" s="120">
        <f>+'EMPLOYEE INFORMATION'!B40</f>
        <v>0</v>
      </c>
      <c r="C50" s="86">
        <f>+'EMPLOYEE INFORMATION'!C40</f>
        <v>0</v>
      </c>
      <c r="D50" s="86">
        <f>+'EMPLOYEE INFORMATION'!D40</f>
        <v>0</v>
      </c>
      <c r="E50" s="121">
        <f>+'EMPLOYEE INFORMATION'!H40</f>
        <v>0</v>
      </c>
      <c r="F50" s="121">
        <f>+'EMPLOYEE INFORMATION'!E40</f>
        <v>0</v>
      </c>
      <c r="G50" s="121">
        <f>+'EMPLOYEE INFORMATION'!F40</f>
        <v>0</v>
      </c>
      <c r="H50" s="86">
        <f>+'EMPLOYEE INFORMATION'!G40</f>
        <v>0</v>
      </c>
    </row>
    <row r="51" spans="1:8" x14ac:dyDescent="0.25">
      <c r="A51" s="109" t="str">
        <f t="shared" si="4"/>
        <v/>
      </c>
      <c r="B51" s="120">
        <f>+'EMPLOYEE INFORMATION'!B41</f>
        <v>0</v>
      </c>
      <c r="C51" s="86">
        <f>+'EMPLOYEE INFORMATION'!C41</f>
        <v>0</v>
      </c>
      <c r="D51" s="86">
        <f>+'EMPLOYEE INFORMATION'!D41</f>
        <v>0</v>
      </c>
      <c r="E51" s="121">
        <f>+'EMPLOYEE INFORMATION'!H41</f>
        <v>0</v>
      </c>
      <c r="F51" s="121">
        <f>+'EMPLOYEE INFORMATION'!E41</f>
        <v>0</v>
      </c>
      <c r="G51" s="121">
        <f>+'EMPLOYEE INFORMATION'!F41</f>
        <v>0</v>
      </c>
      <c r="H51" s="86">
        <f>+'EMPLOYEE INFORMATION'!G41</f>
        <v>0</v>
      </c>
    </row>
    <row r="52" spans="1:8" x14ac:dyDescent="0.25">
      <c r="A52" s="109" t="str">
        <f t="shared" si="4"/>
        <v/>
      </c>
      <c r="B52" s="120">
        <f>+'EMPLOYEE INFORMATION'!B42</f>
        <v>0</v>
      </c>
      <c r="C52" s="86">
        <f>+'EMPLOYEE INFORMATION'!C42</f>
        <v>0</v>
      </c>
      <c r="D52" s="86">
        <f>+'EMPLOYEE INFORMATION'!D42</f>
        <v>0</v>
      </c>
      <c r="E52" s="121">
        <f>+'EMPLOYEE INFORMATION'!H42</f>
        <v>0</v>
      </c>
      <c r="F52" s="121">
        <f>+'EMPLOYEE INFORMATION'!E42</f>
        <v>0</v>
      </c>
      <c r="G52" s="121">
        <f>+'EMPLOYEE INFORMATION'!F42</f>
        <v>0</v>
      </c>
      <c r="H52" s="86">
        <f>+'EMPLOYEE INFORMATION'!G42</f>
        <v>0</v>
      </c>
    </row>
    <row r="53" spans="1:8" x14ac:dyDescent="0.25">
      <c r="A53" s="109" t="str">
        <f t="shared" si="4"/>
        <v/>
      </c>
      <c r="B53" s="120">
        <f>+'EMPLOYEE INFORMATION'!B43</f>
        <v>0</v>
      </c>
      <c r="C53" s="86">
        <f>+'EMPLOYEE INFORMATION'!C43</f>
        <v>0</v>
      </c>
      <c r="D53" s="86">
        <f>+'EMPLOYEE INFORMATION'!D43</f>
        <v>0</v>
      </c>
      <c r="E53" s="121">
        <f>+'EMPLOYEE INFORMATION'!H43</f>
        <v>0</v>
      </c>
      <c r="F53" s="121">
        <f>+'EMPLOYEE INFORMATION'!E43</f>
        <v>0</v>
      </c>
      <c r="G53" s="121">
        <f>+'EMPLOYEE INFORMATION'!F43</f>
        <v>0</v>
      </c>
      <c r="H53" s="86">
        <f>+'EMPLOYEE INFORMATION'!G43</f>
        <v>0</v>
      </c>
    </row>
    <row r="54" spans="1:8" x14ac:dyDescent="0.25">
      <c r="A54" s="109" t="str">
        <f t="shared" si="4"/>
        <v/>
      </c>
      <c r="B54" s="120">
        <f>+'EMPLOYEE INFORMATION'!B44</f>
        <v>0</v>
      </c>
      <c r="C54" s="86">
        <f>+'EMPLOYEE INFORMATION'!C44</f>
        <v>0</v>
      </c>
      <c r="D54" s="86">
        <f>+'EMPLOYEE INFORMATION'!D44</f>
        <v>0</v>
      </c>
      <c r="E54" s="121">
        <f>+'EMPLOYEE INFORMATION'!H44</f>
        <v>0</v>
      </c>
      <c r="F54" s="121">
        <f>+'EMPLOYEE INFORMATION'!E44</f>
        <v>0</v>
      </c>
      <c r="G54" s="121">
        <f>+'EMPLOYEE INFORMATION'!F44</f>
        <v>0</v>
      </c>
      <c r="H54" s="86">
        <f>+'EMPLOYEE INFORMATION'!G44</f>
        <v>0</v>
      </c>
    </row>
    <row r="55" spans="1:8" x14ac:dyDescent="0.25">
      <c r="A55" s="109" t="str">
        <f t="shared" si="4"/>
        <v/>
      </c>
      <c r="B55" s="120">
        <f>+'EMPLOYEE INFORMATION'!B45</f>
        <v>0</v>
      </c>
      <c r="C55" s="86">
        <f>+'EMPLOYEE INFORMATION'!C45</f>
        <v>0</v>
      </c>
      <c r="D55" s="86">
        <f>+'EMPLOYEE INFORMATION'!D45</f>
        <v>0</v>
      </c>
      <c r="E55" s="121">
        <f>+'EMPLOYEE INFORMATION'!H45</f>
        <v>0</v>
      </c>
      <c r="F55" s="121">
        <f>+'EMPLOYEE INFORMATION'!E45</f>
        <v>0</v>
      </c>
      <c r="G55" s="121">
        <f>+'EMPLOYEE INFORMATION'!F45</f>
        <v>0</v>
      </c>
      <c r="H55" s="86">
        <f>+'EMPLOYEE INFORMATION'!G45</f>
        <v>0</v>
      </c>
    </row>
    <row r="56" spans="1:8" x14ac:dyDescent="0.25">
      <c r="A56" s="109" t="str">
        <f t="shared" si="4"/>
        <v/>
      </c>
      <c r="B56" s="120">
        <f>+'EMPLOYEE INFORMATION'!B46</f>
        <v>0</v>
      </c>
      <c r="C56" s="86">
        <f>+'EMPLOYEE INFORMATION'!C46</f>
        <v>0</v>
      </c>
      <c r="D56" s="86">
        <f>+'EMPLOYEE INFORMATION'!D46</f>
        <v>0</v>
      </c>
      <c r="E56" s="121">
        <f>+'EMPLOYEE INFORMATION'!H46</f>
        <v>0</v>
      </c>
      <c r="F56" s="121">
        <f>+'EMPLOYEE INFORMATION'!E46</f>
        <v>0</v>
      </c>
      <c r="G56" s="121">
        <f>+'EMPLOYEE INFORMATION'!F46</f>
        <v>0</v>
      </c>
      <c r="H56" s="86">
        <f>+'EMPLOYEE INFORMATION'!G46</f>
        <v>0</v>
      </c>
    </row>
    <row r="57" spans="1:8" x14ac:dyDescent="0.25">
      <c r="A57" s="109" t="str">
        <f t="shared" si="4"/>
        <v/>
      </c>
      <c r="B57" s="120">
        <f>+'EMPLOYEE INFORMATION'!B47</f>
        <v>0</v>
      </c>
      <c r="C57" s="86">
        <f>+'EMPLOYEE INFORMATION'!C47</f>
        <v>0</v>
      </c>
      <c r="D57" s="86">
        <f>+'EMPLOYEE INFORMATION'!D47</f>
        <v>0</v>
      </c>
      <c r="E57" s="121">
        <f>+'EMPLOYEE INFORMATION'!H47</f>
        <v>0</v>
      </c>
      <c r="F57" s="121">
        <f>+'EMPLOYEE INFORMATION'!E47</f>
        <v>0</v>
      </c>
      <c r="G57" s="121">
        <f>+'EMPLOYEE INFORMATION'!F47</f>
        <v>0</v>
      </c>
      <c r="H57" s="86">
        <f>+'EMPLOYEE INFORMATION'!G47</f>
        <v>0</v>
      </c>
    </row>
    <row r="58" spans="1:8" x14ac:dyDescent="0.25">
      <c r="A58" s="109" t="str">
        <f t="shared" si="4"/>
        <v/>
      </c>
      <c r="B58" s="120">
        <f>+'EMPLOYEE INFORMATION'!B48</f>
        <v>0</v>
      </c>
      <c r="C58" s="86">
        <f>+'EMPLOYEE INFORMATION'!C48</f>
        <v>0</v>
      </c>
      <c r="D58" s="86">
        <f>+'EMPLOYEE INFORMATION'!D48</f>
        <v>0</v>
      </c>
      <c r="E58" s="121">
        <f>+'EMPLOYEE INFORMATION'!H48</f>
        <v>0</v>
      </c>
      <c r="F58" s="121">
        <f>+'EMPLOYEE INFORMATION'!E48</f>
        <v>0</v>
      </c>
      <c r="G58" s="121">
        <f>+'EMPLOYEE INFORMATION'!F48</f>
        <v>0</v>
      </c>
      <c r="H58" s="86">
        <f>+'EMPLOYEE INFORMATION'!G48</f>
        <v>0</v>
      </c>
    </row>
    <row r="59" spans="1:8" x14ac:dyDescent="0.25">
      <c r="A59" s="109" t="str">
        <f t="shared" si="4"/>
        <v/>
      </c>
      <c r="B59" s="120">
        <f>+'EMPLOYEE INFORMATION'!B49</f>
        <v>0</v>
      </c>
      <c r="C59" s="86">
        <f>+'EMPLOYEE INFORMATION'!C49</f>
        <v>0</v>
      </c>
      <c r="D59" s="86">
        <f>+'EMPLOYEE INFORMATION'!D49</f>
        <v>0</v>
      </c>
      <c r="E59" s="121">
        <f>+'EMPLOYEE INFORMATION'!H49</f>
        <v>0</v>
      </c>
      <c r="F59" s="121">
        <f>+'EMPLOYEE INFORMATION'!E49</f>
        <v>0</v>
      </c>
      <c r="G59" s="121">
        <f>+'EMPLOYEE INFORMATION'!F49</f>
        <v>0</v>
      </c>
      <c r="H59" s="86">
        <f>+'EMPLOYEE INFORMATION'!G49</f>
        <v>0</v>
      </c>
    </row>
    <row r="60" spans="1:8" x14ac:dyDescent="0.25">
      <c r="A60" s="109" t="str">
        <f t="shared" si="4"/>
        <v/>
      </c>
      <c r="B60" s="120">
        <f>+'EMPLOYEE INFORMATION'!B50</f>
        <v>0</v>
      </c>
      <c r="C60" s="86">
        <f>+'EMPLOYEE INFORMATION'!C50</f>
        <v>0</v>
      </c>
      <c r="D60" s="86">
        <f>+'EMPLOYEE INFORMATION'!D50</f>
        <v>0</v>
      </c>
      <c r="E60" s="121">
        <f>+'EMPLOYEE INFORMATION'!H50</f>
        <v>0</v>
      </c>
      <c r="F60" s="121">
        <f>+'EMPLOYEE INFORMATION'!E50</f>
        <v>0</v>
      </c>
      <c r="G60" s="121">
        <f>+'EMPLOYEE INFORMATION'!F50</f>
        <v>0</v>
      </c>
      <c r="H60" s="86">
        <f>+'EMPLOYEE INFORMATION'!G50</f>
        <v>0</v>
      </c>
    </row>
    <row r="61" spans="1:8" x14ac:dyDescent="0.25">
      <c r="A61" s="109" t="str">
        <f t="shared" si="4"/>
        <v/>
      </c>
      <c r="B61" s="120">
        <f>+'EMPLOYEE INFORMATION'!B51</f>
        <v>0</v>
      </c>
      <c r="C61" s="86">
        <f>+'EMPLOYEE INFORMATION'!C51</f>
        <v>0</v>
      </c>
      <c r="D61" s="86">
        <f>+'EMPLOYEE INFORMATION'!D51</f>
        <v>0</v>
      </c>
      <c r="E61" s="121">
        <f>+'EMPLOYEE INFORMATION'!H51</f>
        <v>0</v>
      </c>
      <c r="F61" s="121">
        <f>+'EMPLOYEE INFORMATION'!E51</f>
        <v>0</v>
      </c>
      <c r="G61" s="121">
        <f>+'EMPLOYEE INFORMATION'!F51</f>
        <v>0</v>
      </c>
      <c r="H61" s="86">
        <f>+'EMPLOYEE INFORMATION'!G51</f>
        <v>0</v>
      </c>
    </row>
    <row r="62" spans="1:8" x14ac:dyDescent="0.25">
      <c r="A62" s="109" t="str">
        <f t="shared" si="4"/>
        <v/>
      </c>
      <c r="B62" s="120">
        <f>+'EMPLOYEE INFORMATION'!B52</f>
        <v>0</v>
      </c>
      <c r="C62" s="86">
        <f>+'EMPLOYEE INFORMATION'!C52</f>
        <v>0</v>
      </c>
      <c r="D62" s="86">
        <f>+'EMPLOYEE INFORMATION'!D52</f>
        <v>0</v>
      </c>
      <c r="E62" s="121">
        <f>+'EMPLOYEE INFORMATION'!H52</f>
        <v>0</v>
      </c>
      <c r="F62" s="121">
        <f>+'EMPLOYEE INFORMATION'!E52</f>
        <v>0</v>
      </c>
      <c r="G62" s="121">
        <f>+'EMPLOYEE INFORMATION'!F52</f>
        <v>0</v>
      </c>
      <c r="H62" s="86">
        <f>+'EMPLOYEE INFORMATION'!G52</f>
        <v>0</v>
      </c>
    </row>
    <row r="63" spans="1:8" x14ac:dyDescent="0.25">
      <c r="A63" s="109" t="str">
        <f t="shared" si="4"/>
        <v/>
      </c>
      <c r="B63" s="120">
        <f>+'EMPLOYEE INFORMATION'!B53</f>
        <v>0</v>
      </c>
      <c r="C63" s="86">
        <f>+'EMPLOYEE INFORMATION'!C53</f>
        <v>0</v>
      </c>
      <c r="D63" s="86">
        <f>+'EMPLOYEE INFORMATION'!D53</f>
        <v>0</v>
      </c>
      <c r="E63" s="121">
        <f>+'EMPLOYEE INFORMATION'!H53</f>
        <v>0</v>
      </c>
      <c r="F63" s="121">
        <f>+'EMPLOYEE INFORMATION'!E53</f>
        <v>0</v>
      </c>
      <c r="G63" s="121">
        <f>+'EMPLOYEE INFORMATION'!F53</f>
        <v>0</v>
      </c>
      <c r="H63" s="86">
        <f>+'EMPLOYEE INFORMATION'!G53</f>
        <v>0</v>
      </c>
    </row>
    <row r="64" spans="1:8" x14ac:dyDescent="0.25">
      <c r="A64" s="109" t="str">
        <f t="shared" si="4"/>
        <v/>
      </c>
      <c r="B64" s="120">
        <f>+'EMPLOYEE INFORMATION'!B54</f>
        <v>0</v>
      </c>
      <c r="C64" s="86">
        <f>+'EMPLOYEE INFORMATION'!C54</f>
        <v>0</v>
      </c>
      <c r="D64" s="86">
        <f>+'EMPLOYEE INFORMATION'!D54</f>
        <v>0</v>
      </c>
      <c r="E64" s="121">
        <f>+'EMPLOYEE INFORMATION'!H54</f>
        <v>0</v>
      </c>
      <c r="F64" s="121">
        <f>+'EMPLOYEE INFORMATION'!E54</f>
        <v>0</v>
      </c>
      <c r="G64" s="121">
        <f>+'EMPLOYEE INFORMATION'!F54</f>
        <v>0</v>
      </c>
      <c r="H64" s="86">
        <f>+'EMPLOYEE INFORMATION'!G54</f>
        <v>0</v>
      </c>
    </row>
    <row r="65" spans="1:13" x14ac:dyDescent="0.25">
      <c r="A65" s="109" t="str">
        <f t="shared" si="4"/>
        <v/>
      </c>
      <c r="B65" s="120">
        <f>+'EMPLOYEE INFORMATION'!B55</f>
        <v>0</v>
      </c>
      <c r="C65" s="86">
        <f>+'EMPLOYEE INFORMATION'!C55</f>
        <v>0</v>
      </c>
      <c r="D65" s="86">
        <f>+'EMPLOYEE INFORMATION'!D55</f>
        <v>0</v>
      </c>
      <c r="E65" s="121">
        <f>+'EMPLOYEE INFORMATION'!H55</f>
        <v>0</v>
      </c>
      <c r="F65" s="121">
        <f>+'EMPLOYEE INFORMATION'!E55</f>
        <v>0</v>
      </c>
      <c r="G65" s="121">
        <f>+'EMPLOYEE INFORMATION'!F55</f>
        <v>0</v>
      </c>
      <c r="H65" s="86">
        <f>+'EMPLOYEE INFORMATION'!G55</f>
        <v>0</v>
      </c>
    </row>
    <row r="66" spans="1:13" x14ac:dyDescent="0.25">
      <c r="A66" s="109" t="str">
        <f t="shared" si="4"/>
        <v/>
      </c>
      <c r="B66" s="120">
        <f>+'EMPLOYEE INFORMATION'!B56</f>
        <v>0</v>
      </c>
      <c r="C66" s="86">
        <f>+'EMPLOYEE INFORMATION'!C56</f>
        <v>0</v>
      </c>
      <c r="D66" s="86">
        <f>+'EMPLOYEE INFORMATION'!D56</f>
        <v>0</v>
      </c>
      <c r="E66" s="121">
        <f>+'EMPLOYEE INFORMATION'!H56</f>
        <v>0</v>
      </c>
      <c r="F66" s="121">
        <f>+'EMPLOYEE INFORMATION'!E56</f>
        <v>0</v>
      </c>
      <c r="G66" s="121">
        <f>+'EMPLOYEE INFORMATION'!F56</f>
        <v>0</v>
      </c>
      <c r="H66" s="86">
        <f>+'EMPLOYEE INFORMATION'!G56</f>
        <v>0</v>
      </c>
      <c r="M66" s="69"/>
    </row>
    <row r="67" spans="1:13" x14ac:dyDescent="0.25">
      <c r="A67" s="109" t="str">
        <f t="shared" si="4"/>
        <v/>
      </c>
      <c r="B67" s="120">
        <f>+'EMPLOYEE INFORMATION'!B57</f>
        <v>0</v>
      </c>
      <c r="C67" s="86">
        <f>+'EMPLOYEE INFORMATION'!C57</f>
        <v>0</v>
      </c>
      <c r="D67" s="86">
        <f>+'EMPLOYEE INFORMATION'!D57</f>
        <v>0</v>
      </c>
      <c r="E67" s="121">
        <f>+'EMPLOYEE INFORMATION'!H57</f>
        <v>0</v>
      </c>
      <c r="F67" s="121">
        <f>+'EMPLOYEE INFORMATION'!E57</f>
        <v>0</v>
      </c>
      <c r="G67" s="121">
        <f>+'EMPLOYEE INFORMATION'!F57</f>
        <v>0</v>
      </c>
      <c r="H67" s="86">
        <f>+'EMPLOYEE INFORMATION'!G57</f>
        <v>0</v>
      </c>
      <c r="M67" s="69"/>
    </row>
    <row r="68" spans="1:13" x14ac:dyDescent="0.25">
      <c r="A68" s="109" t="str">
        <f t="shared" si="4"/>
        <v/>
      </c>
      <c r="B68" s="120">
        <f>+'EMPLOYEE INFORMATION'!B58</f>
        <v>0</v>
      </c>
      <c r="C68" s="86">
        <f>+'EMPLOYEE INFORMATION'!C58</f>
        <v>0</v>
      </c>
      <c r="D68" s="86">
        <f>+'EMPLOYEE INFORMATION'!D58</f>
        <v>0</v>
      </c>
      <c r="E68" s="121">
        <f>+'EMPLOYEE INFORMATION'!H58</f>
        <v>0</v>
      </c>
      <c r="F68" s="121">
        <f>+'EMPLOYEE INFORMATION'!E58</f>
        <v>0</v>
      </c>
      <c r="G68" s="121">
        <f>+'EMPLOYEE INFORMATION'!F58</f>
        <v>0</v>
      </c>
      <c r="H68" s="86">
        <f>+'EMPLOYEE INFORMATION'!G58</f>
        <v>0</v>
      </c>
      <c r="M68" s="69"/>
    </row>
    <row r="69" spans="1:13" x14ac:dyDescent="0.25">
      <c r="A69" s="112"/>
      <c r="B69" s="112"/>
      <c r="C69" s="112"/>
      <c r="D69" s="112"/>
      <c r="E69" s="112"/>
      <c r="F69" s="122"/>
      <c r="G69" s="112"/>
      <c r="H69" s="112"/>
      <c r="I69" s="123"/>
      <c r="M69" s="69"/>
    </row>
    <row r="70" spans="1:13" x14ac:dyDescent="0.25">
      <c r="A70" s="112"/>
      <c r="B70" s="112"/>
      <c r="C70" s="112"/>
      <c r="D70" s="112"/>
      <c r="E70" s="112"/>
      <c r="F70" s="122"/>
      <c r="G70" s="112"/>
      <c r="H70" s="112"/>
      <c r="I70" s="123"/>
      <c r="M70" s="69"/>
    </row>
    <row r="72" spans="1:13" x14ac:dyDescent="0.25">
      <c r="A72" s="737" t="s">
        <v>221</v>
      </c>
      <c r="B72" s="737"/>
      <c r="C72" s="737"/>
      <c r="D72" s="737"/>
      <c r="E72" s="737"/>
      <c r="F72" s="737"/>
      <c r="G72" s="737"/>
      <c r="H72" s="737"/>
      <c r="I72" s="737"/>
    </row>
    <row r="73" spans="1:13" x14ac:dyDescent="0.25">
      <c r="A73" s="124"/>
      <c r="B73" s="124"/>
      <c r="C73" s="124"/>
      <c r="D73" s="124"/>
      <c r="E73" s="124"/>
      <c r="F73" s="124"/>
      <c r="G73" s="124"/>
      <c r="H73" s="124"/>
      <c r="I73" s="124"/>
    </row>
    <row r="74" spans="1:13" x14ac:dyDescent="0.25">
      <c r="A74" s="724" t="s">
        <v>212</v>
      </c>
      <c r="B74" s="738" t="s">
        <v>222</v>
      </c>
      <c r="C74" s="738"/>
      <c r="D74" s="738"/>
      <c r="E74" s="738"/>
      <c r="F74" s="738"/>
      <c r="G74" s="738"/>
      <c r="H74" s="738"/>
      <c r="I74" s="738"/>
    </row>
    <row r="75" spans="1:13" x14ac:dyDescent="0.25">
      <c r="A75" s="724"/>
      <c r="B75" s="738"/>
      <c r="C75" s="738"/>
      <c r="D75" s="738"/>
      <c r="E75" s="738"/>
      <c r="F75" s="738"/>
      <c r="G75" s="738"/>
      <c r="H75" s="738"/>
      <c r="I75" s="738"/>
    </row>
    <row r="76" spans="1:13" x14ac:dyDescent="0.25">
      <c r="A76" s="739" t="s">
        <v>223</v>
      </c>
      <c r="B76" s="741" t="s">
        <v>224</v>
      </c>
      <c r="C76" s="742"/>
      <c r="D76" s="742"/>
      <c r="E76" s="742"/>
      <c r="F76" s="742"/>
      <c r="G76" s="742"/>
      <c r="H76" s="742"/>
      <c r="I76" s="743"/>
    </row>
    <row r="77" spans="1:13" x14ac:dyDescent="0.25">
      <c r="A77" s="740"/>
      <c r="B77" s="744"/>
      <c r="C77" s="745"/>
      <c r="D77" s="745"/>
      <c r="E77" s="745"/>
      <c r="F77" s="745"/>
      <c r="G77" s="745"/>
      <c r="H77" s="745"/>
      <c r="I77" s="746"/>
    </row>
    <row r="78" spans="1:13" x14ac:dyDescent="0.25">
      <c r="A78" s="747" t="s">
        <v>225</v>
      </c>
      <c r="B78" s="749" t="s">
        <v>226</v>
      </c>
      <c r="C78" s="750"/>
      <c r="D78" s="750"/>
      <c r="E78" s="750"/>
      <c r="F78" s="750"/>
      <c r="G78" s="750"/>
      <c r="H78" s="750"/>
      <c r="I78" s="751"/>
    </row>
    <row r="79" spans="1:13" x14ac:dyDescent="0.25">
      <c r="A79" s="748"/>
      <c r="B79" s="752"/>
      <c r="C79" s="753"/>
      <c r="D79" s="753"/>
      <c r="E79" s="753"/>
      <c r="F79" s="753"/>
      <c r="G79" s="753"/>
      <c r="H79" s="753"/>
      <c r="I79" s="754"/>
    </row>
    <row r="80" spans="1:13" x14ac:dyDescent="0.25">
      <c r="A80" s="726" t="s">
        <v>227</v>
      </c>
      <c r="B80" s="728" t="s">
        <v>228</v>
      </c>
      <c r="C80" s="729"/>
      <c r="D80" s="729"/>
      <c r="E80" s="729"/>
      <c r="F80" s="729"/>
      <c r="G80" s="729"/>
      <c r="H80" s="729"/>
      <c r="I80" s="730"/>
    </row>
    <row r="81" spans="1:9" x14ac:dyDescent="0.25">
      <c r="A81" s="727"/>
      <c r="B81" s="731"/>
      <c r="C81" s="732"/>
      <c r="D81" s="732"/>
      <c r="E81" s="732"/>
      <c r="F81" s="732"/>
      <c r="G81" s="732"/>
      <c r="H81" s="732"/>
      <c r="I81" s="733"/>
    </row>
    <row r="82" spans="1:9" x14ac:dyDescent="0.25">
      <c r="A82" s="734" t="s">
        <v>229</v>
      </c>
      <c r="B82" s="735" t="s">
        <v>230</v>
      </c>
      <c r="C82" s="735"/>
      <c r="D82" s="735"/>
      <c r="E82" s="735"/>
      <c r="F82" s="735"/>
      <c r="G82" s="735"/>
      <c r="H82" s="735"/>
      <c r="I82" s="735"/>
    </row>
    <row r="83" spans="1:9" x14ac:dyDescent="0.25">
      <c r="A83" s="734"/>
      <c r="B83" s="735"/>
      <c r="C83" s="735"/>
      <c r="D83" s="735"/>
      <c r="E83" s="735"/>
      <c r="F83" s="735"/>
      <c r="G83" s="735"/>
      <c r="H83" s="735"/>
      <c r="I83" s="735"/>
    </row>
    <row r="84" spans="1:9" x14ac:dyDescent="0.25">
      <c r="A84" s="734" t="s">
        <v>231</v>
      </c>
      <c r="B84" s="736" t="s">
        <v>232</v>
      </c>
      <c r="C84" s="736"/>
      <c r="D84" s="736"/>
      <c r="E84" s="736"/>
      <c r="F84" s="736"/>
      <c r="G84" s="736"/>
      <c r="H84" s="736"/>
      <c r="I84" s="736"/>
    </row>
    <row r="85" spans="1:9" x14ac:dyDescent="0.25">
      <c r="A85" s="734"/>
      <c r="B85" s="736"/>
      <c r="C85" s="736"/>
      <c r="D85" s="736"/>
      <c r="E85" s="736"/>
      <c r="F85" s="736"/>
      <c r="G85" s="736"/>
      <c r="H85" s="736"/>
      <c r="I85" s="736"/>
    </row>
    <row r="86" spans="1:9" x14ac:dyDescent="0.25">
      <c r="A86" s="724" t="s">
        <v>233</v>
      </c>
      <c r="B86" s="725" t="s">
        <v>234</v>
      </c>
      <c r="C86" s="725"/>
      <c r="D86" s="725"/>
      <c r="E86" s="725"/>
      <c r="F86" s="725"/>
      <c r="G86" s="725"/>
      <c r="H86" s="725"/>
      <c r="I86" s="725"/>
    </row>
    <row r="87" spans="1:9" x14ac:dyDescent="0.25">
      <c r="A87" s="724"/>
      <c r="B87" s="725"/>
      <c r="C87" s="725"/>
      <c r="D87" s="725"/>
      <c r="E87" s="725"/>
      <c r="F87" s="725"/>
      <c r="G87" s="725"/>
      <c r="H87" s="725"/>
      <c r="I87" s="725"/>
    </row>
  </sheetData>
  <mergeCells count="27">
    <mergeCell ref="B1:I1"/>
    <mergeCell ref="A86:A87"/>
    <mergeCell ref="B86:I87"/>
    <mergeCell ref="A80:A81"/>
    <mergeCell ref="B80:I81"/>
    <mergeCell ref="A82:A83"/>
    <mergeCell ref="B82:I83"/>
    <mergeCell ref="A84:A85"/>
    <mergeCell ref="B84:I85"/>
    <mergeCell ref="A72:I72"/>
    <mergeCell ref="A74:A75"/>
    <mergeCell ref="B74:I75"/>
    <mergeCell ref="A76:A77"/>
    <mergeCell ref="B76:I77"/>
    <mergeCell ref="A78:A79"/>
    <mergeCell ref="B78:I79"/>
    <mergeCell ref="B37:H37"/>
    <mergeCell ref="A2:I2"/>
    <mergeCell ref="A3:B3"/>
    <mergeCell ref="A4:B4"/>
    <mergeCell ref="A5:B5"/>
    <mergeCell ref="C5:F5"/>
    <mergeCell ref="A6:B6"/>
    <mergeCell ref="A7:B7"/>
    <mergeCell ref="A8:B8"/>
    <mergeCell ref="A11:E11"/>
    <mergeCell ref="F11:I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LISTS!$A$6:$A$15</xm:f>
          </x14:formula1>
          <xm:sqref>A4:B4</xm:sqref>
        </x14:dataValidation>
        <x14:dataValidation type="list" allowBlank="1" showInputMessage="1" showErrorMessage="1">
          <x14:formula1>
            <xm:f>LISTS!$D$7:$D$8</xm:f>
          </x14:formula1>
          <xm:sqref>G35:I36 F13:F36</xm:sqref>
        </x14:dataValidation>
        <x14:dataValidation type="list" allowBlank="1" showInputMessage="1" showErrorMessage="1">
          <x14:formula1>
            <xm:f>LISTS!$D$6:$D$67</xm:f>
          </x14:formula1>
          <xm:sqref>G13:I34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53"/>
  <sheetViews>
    <sheetView view="pageBreakPreview" zoomScale="60" zoomScaleNormal="100" workbookViewId="0">
      <selection activeCell="I25" sqref="I25"/>
    </sheetView>
  </sheetViews>
  <sheetFormatPr defaultRowHeight="15" x14ac:dyDescent="0.25"/>
  <cols>
    <col min="2" max="2" width="16.140625" customWidth="1"/>
    <col min="3" max="3" width="22.7109375" customWidth="1"/>
    <col min="5" max="5" width="25.42578125" customWidth="1"/>
    <col min="6" max="6" width="36" customWidth="1"/>
    <col min="9" max="9" width="26.140625" customWidth="1"/>
    <col min="11" max="11" width="19.7109375" customWidth="1"/>
    <col min="15" max="15" width="21.85546875" customWidth="1"/>
  </cols>
  <sheetData>
    <row r="1" spans="1:15" x14ac:dyDescent="0.25">
      <c r="A1" t="s">
        <v>140</v>
      </c>
      <c r="F1" t="s">
        <v>311</v>
      </c>
    </row>
    <row r="2" spans="1:15" x14ac:dyDescent="0.25">
      <c r="A2" t="s">
        <v>138</v>
      </c>
      <c r="F2" t="s">
        <v>310</v>
      </c>
      <c r="G2">
        <f>IFERROR(MATCH(F2,Application!#REF!,FALSE),0)</f>
        <v>0</v>
      </c>
      <c r="O2" t="s">
        <v>144</v>
      </c>
    </row>
    <row r="3" spans="1:15" x14ac:dyDescent="0.25">
      <c r="A3" t="s">
        <v>139</v>
      </c>
      <c r="F3" t="s">
        <v>312</v>
      </c>
      <c r="G3" s="210" t="e">
        <f>+Application!#REF!+Application!#REF!+Application!#REF!+Application!#REF!</f>
        <v>#REF!</v>
      </c>
      <c r="O3" t="s">
        <v>309</v>
      </c>
    </row>
    <row r="4" spans="1:15" x14ac:dyDescent="0.25">
      <c r="O4" t="s">
        <v>148</v>
      </c>
    </row>
    <row r="5" spans="1:15" x14ac:dyDescent="0.25">
      <c r="O5" t="s">
        <v>304</v>
      </c>
    </row>
    <row r="6" spans="1:15" x14ac:dyDescent="0.25">
      <c r="A6" t="s">
        <v>245</v>
      </c>
      <c r="D6" t="s">
        <v>245</v>
      </c>
      <c r="K6" t="s">
        <v>144</v>
      </c>
      <c r="O6" t="s">
        <v>297</v>
      </c>
    </row>
    <row r="7" spans="1:15" x14ac:dyDescent="0.25">
      <c r="A7" t="s">
        <v>235</v>
      </c>
      <c r="D7" t="s">
        <v>236</v>
      </c>
      <c r="K7" t="s">
        <v>138</v>
      </c>
      <c r="O7" t="s">
        <v>300</v>
      </c>
    </row>
    <row r="8" spans="1:15" x14ac:dyDescent="0.25">
      <c r="A8" t="s">
        <v>195</v>
      </c>
      <c r="D8" t="s">
        <v>237</v>
      </c>
      <c r="K8" t="s">
        <v>139</v>
      </c>
      <c r="O8" t="s">
        <v>298</v>
      </c>
    </row>
    <row r="9" spans="1:15" x14ac:dyDescent="0.25">
      <c r="O9" t="s">
        <v>299</v>
      </c>
    </row>
    <row r="10" spans="1:15" x14ac:dyDescent="0.25">
      <c r="O10" t="s">
        <v>303</v>
      </c>
    </row>
    <row r="11" spans="1:15" x14ac:dyDescent="0.25">
      <c r="F11" t="s">
        <v>284</v>
      </c>
      <c r="O11" t="s">
        <v>296</v>
      </c>
    </row>
    <row r="12" spans="1:15" x14ac:dyDescent="0.25">
      <c r="B12" t="s">
        <v>96</v>
      </c>
      <c r="C12" t="s">
        <v>274</v>
      </c>
      <c r="E12" t="s">
        <v>275</v>
      </c>
      <c r="F12" t="s">
        <v>144</v>
      </c>
      <c r="O12" t="s">
        <v>294</v>
      </c>
    </row>
    <row r="13" spans="1:15" x14ac:dyDescent="0.25">
      <c r="A13" t="s">
        <v>144</v>
      </c>
      <c r="B13" t="s">
        <v>144</v>
      </c>
      <c r="C13" t="s">
        <v>144</v>
      </c>
      <c r="E13" t="s">
        <v>144</v>
      </c>
      <c r="F13" s="1" t="s">
        <v>285</v>
      </c>
      <c r="H13">
        <v>0</v>
      </c>
      <c r="I13" t="s">
        <v>144</v>
      </c>
      <c r="O13" t="s">
        <v>308</v>
      </c>
    </row>
    <row r="14" spans="1:15" x14ac:dyDescent="0.25">
      <c r="A14">
        <v>1000</v>
      </c>
      <c r="B14">
        <v>500</v>
      </c>
      <c r="C14">
        <v>500000</v>
      </c>
      <c r="E14">
        <v>25000</v>
      </c>
      <c r="F14" s="1" t="s">
        <v>286</v>
      </c>
      <c r="I14" t="s">
        <v>138</v>
      </c>
      <c r="K14" s="58" t="s">
        <v>245</v>
      </c>
      <c r="O14" t="s">
        <v>295</v>
      </c>
    </row>
    <row r="15" spans="1:15" x14ac:dyDescent="0.25">
      <c r="A15">
        <v>2000</v>
      </c>
      <c r="B15">
        <v>1000</v>
      </c>
      <c r="C15">
        <v>750000</v>
      </c>
      <c r="E15">
        <v>50000</v>
      </c>
      <c r="F15" s="1" t="s">
        <v>287</v>
      </c>
      <c r="I15" t="s">
        <v>139</v>
      </c>
      <c r="K15" s="358" t="s">
        <v>344</v>
      </c>
      <c r="O15" t="s">
        <v>293</v>
      </c>
    </row>
    <row r="16" spans="1:15" x14ac:dyDescent="0.25">
      <c r="A16">
        <v>2500</v>
      </c>
      <c r="B16">
        <v>2500</v>
      </c>
      <c r="C16">
        <v>1000000</v>
      </c>
      <c r="E16">
        <v>75000</v>
      </c>
      <c r="I16" t="s">
        <v>96</v>
      </c>
      <c r="K16" s="352" t="s">
        <v>345</v>
      </c>
      <c r="O16" t="s">
        <v>302</v>
      </c>
    </row>
    <row r="17" spans="1:15" x14ac:dyDescent="0.25">
      <c r="A17">
        <v>5000</v>
      </c>
      <c r="E17">
        <v>100000</v>
      </c>
      <c r="J17" t="s">
        <v>96</v>
      </c>
      <c r="K17" s="352" t="s">
        <v>346</v>
      </c>
      <c r="O17" t="s">
        <v>306</v>
      </c>
    </row>
    <row r="18" spans="1:15" x14ac:dyDescent="0.25">
      <c r="E18">
        <v>150000</v>
      </c>
      <c r="J18" t="s">
        <v>96</v>
      </c>
      <c r="K18" s="352" t="s">
        <v>347</v>
      </c>
      <c r="O18" t="s">
        <v>305</v>
      </c>
    </row>
    <row r="19" spans="1:15" x14ac:dyDescent="0.25">
      <c r="A19" t="s">
        <v>144</v>
      </c>
      <c r="E19">
        <v>200000</v>
      </c>
      <c r="O19" t="s">
        <v>307</v>
      </c>
    </row>
    <row r="20" spans="1:15" x14ac:dyDescent="0.25">
      <c r="A20">
        <v>20000</v>
      </c>
      <c r="E20">
        <v>250000</v>
      </c>
      <c r="I20" t="s">
        <v>144</v>
      </c>
      <c r="O20" t="s">
        <v>301</v>
      </c>
    </row>
    <row r="21" spans="1:15" x14ac:dyDescent="0.25">
      <c r="A21">
        <v>25000</v>
      </c>
      <c r="F21" t="s">
        <v>245</v>
      </c>
      <c r="I21" t="s">
        <v>145</v>
      </c>
    </row>
    <row r="22" spans="1:15" x14ac:dyDescent="0.25">
      <c r="A22">
        <v>30000</v>
      </c>
      <c r="F22" t="s">
        <v>335</v>
      </c>
      <c r="I22" t="s">
        <v>146</v>
      </c>
    </row>
    <row r="23" spans="1:15" x14ac:dyDescent="0.25">
      <c r="A23">
        <v>35000</v>
      </c>
      <c r="F23" t="s">
        <v>336</v>
      </c>
      <c r="I23" s="359" t="s">
        <v>351</v>
      </c>
    </row>
    <row r="24" spans="1:15" x14ac:dyDescent="0.25">
      <c r="A24">
        <v>40000</v>
      </c>
      <c r="F24" t="s">
        <v>337</v>
      </c>
      <c r="I24" t="s">
        <v>352</v>
      </c>
      <c r="M24" t="s">
        <v>140</v>
      </c>
    </row>
    <row r="25" spans="1:15" x14ac:dyDescent="0.25">
      <c r="F25" t="s">
        <v>338</v>
      </c>
      <c r="I25" s="359" t="s">
        <v>147</v>
      </c>
    </row>
    <row r="26" spans="1:15" x14ac:dyDescent="0.25">
      <c r="F26" t="s">
        <v>339</v>
      </c>
    </row>
    <row r="27" spans="1:15" x14ac:dyDescent="0.25">
      <c r="F27" t="s">
        <v>310</v>
      </c>
    </row>
    <row r="29" spans="1:15" x14ac:dyDescent="0.25">
      <c r="A29" t="s">
        <v>140</v>
      </c>
      <c r="K29" s="58" t="s">
        <v>144</v>
      </c>
    </row>
    <row r="30" spans="1:15" x14ac:dyDescent="0.25">
      <c r="A30" t="s">
        <v>142</v>
      </c>
      <c r="K30" t="s">
        <v>180</v>
      </c>
      <c r="O30" t="s">
        <v>327</v>
      </c>
    </row>
    <row r="31" spans="1:15" x14ac:dyDescent="0.25">
      <c r="A31" t="s">
        <v>143</v>
      </c>
      <c r="K31" t="s">
        <v>181</v>
      </c>
      <c r="O31" t="s">
        <v>144</v>
      </c>
    </row>
    <row r="32" spans="1:15" x14ac:dyDescent="0.25">
      <c r="O32" t="s">
        <v>184</v>
      </c>
    </row>
    <row r="33" spans="2:15" x14ac:dyDescent="0.25">
      <c r="I33" s="58" t="s">
        <v>144</v>
      </c>
      <c r="O33" t="s">
        <v>185</v>
      </c>
    </row>
    <row r="34" spans="2:15" x14ac:dyDescent="0.25">
      <c r="C34" t="s">
        <v>144</v>
      </c>
      <c r="I34" t="s">
        <v>142</v>
      </c>
      <c r="O34" t="s">
        <v>325</v>
      </c>
    </row>
    <row r="35" spans="2:15" x14ac:dyDescent="0.25">
      <c r="C35" t="s">
        <v>151</v>
      </c>
      <c r="I35" t="s">
        <v>143</v>
      </c>
      <c r="O35" t="s">
        <v>333</v>
      </c>
    </row>
    <row r="36" spans="2:15" x14ac:dyDescent="0.25">
      <c r="C36" t="s">
        <v>152</v>
      </c>
      <c r="O36" t="s">
        <v>187</v>
      </c>
    </row>
    <row r="37" spans="2:15" x14ac:dyDescent="0.25">
      <c r="C37" t="s">
        <v>153</v>
      </c>
      <c r="O37" t="s">
        <v>148</v>
      </c>
    </row>
    <row r="38" spans="2:15" x14ac:dyDescent="0.25">
      <c r="C38" t="s">
        <v>154</v>
      </c>
      <c r="F38" t="s">
        <v>144</v>
      </c>
    </row>
    <row r="39" spans="2:15" x14ac:dyDescent="0.25">
      <c r="F39" t="s">
        <v>161</v>
      </c>
    </row>
    <row r="40" spans="2:15" x14ac:dyDescent="0.25">
      <c r="F40" t="s">
        <v>162</v>
      </c>
      <c r="K40" s="58" t="s">
        <v>140</v>
      </c>
      <c r="O40" t="s">
        <v>326</v>
      </c>
    </row>
    <row r="41" spans="2:15" x14ac:dyDescent="0.25">
      <c r="F41" s="66" t="s">
        <v>163</v>
      </c>
      <c r="G41" s="66"/>
      <c r="K41" t="s">
        <v>171</v>
      </c>
      <c r="O41" t="s">
        <v>144</v>
      </c>
    </row>
    <row r="42" spans="2:15" x14ac:dyDescent="0.25">
      <c r="B42" t="s">
        <v>144</v>
      </c>
      <c r="F42" t="s">
        <v>164</v>
      </c>
      <c r="K42" t="s">
        <v>172</v>
      </c>
      <c r="O42" t="s">
        <v>332</v>
      </c>
    </row>
    <row r="43" spans="2:15" x14ac:dyDescent="0.25">
      <c r="B43" t="s">
        <v>155</v>
      </c>
      <c r="F43" t="s">
        <v>165</v>
      </c>
      <c r="K43" t="s">
        <v>173</v>
      </c>
      <c r="O43" t="s">
        <v>328</v>
      </c>
    </row>
    <row r="44" spans="2:15" x14ac:dyDescent="0.25">
      <c r="B44" t="s">
        <v>156</v>
      </c>
      <c r="F44" t="s">
        <v>166</v>
      </c>
      <c r="O44" t="s">
        <v>186</v>
      </c>
    </row>
    <row r="45" spans="2:15" x14ac:dyDescent="0.25">
      <c r="B45" t="s">
        <v>157</v>
      </c>
      <c r="O45" t="s">
        <v>331</v>
      </c>
    </row>
    <row r="46" spans="2:15" x14ac:dyDescent="0.25">
      <c r="B46" t="s">
        <v>158</v>
      </c>
      <c r="O46" t="s">
        <v>329</v>
      </c>
    </row>
    <row r="47" spans="2:15" x14ac:dyDescent="0.25">
      <c r="B47" t="s">
        <v>159</v>
      </c>
      <c r="O47" t="s">
        <v>330</v>
      </c>
    </row>
    <row r="48" spans="2:15" x14ac:dyDescent="0.25">
      <c r="K48" s="58" t="s">
        <v>144</v>
      </c>
    </row>
    <row r="49" spans="2:11" x14ac:dyDescent="0.25">
      <c r="K49" t="s">
        <v>168</v>
      </c>
    </row>
    <row r="50" spans="2:11" x14ac:dyDescent="0.25">
      <c r="E50" t="s">
        <v>161</v>
      </c>
      <c r="K50" t="s">
        <v>169</v>
      </c>
    </row>
    <row r="51" spans="2:11" x14ac:dyDescent="0.25">
      <c r="E51" t="s">
        <v>162</v>
      </c>
      <c r="I51" s="62" t="s">
        <v>96</v>
      </c>
      <c r="K51" t="s">
        <v>170</v>
      </c>
    </row>
    <row r="52" spans="2:11" x14ac:dyDescent="0.25">
      <c r="E52" s="66" t="s">
        <v>163</v>
      </c>
    </row>
    <row r="53" spans="2:11" ht="15.75" x14ac:dyDescent="0.25">
      <c r="B53" s="65" t="s">
        <v>96</v>
      </c>
    </row>
  </sheetData>
  <sortState ref="O3:P19">
    <sortCondition ref="P3:P19"/>
    <sortCondition ref="O3:O19"/>
  </sortState>
  <dataValidations count="3">
    <dataValidation type="list" allowBlank="1" showInputMessage="1" showErrorMessage="1" sqref="C39">
      <formula1>$C$35:$C$38</formula1>
    </dataValidation>
    <dataValidation type="list" allowBlank="1" showInputMessage="1" showErrorMessage="1" sqref="D35 C34:C38">
      <formula1>$C$34:$C$38</formula1>
    </dataValidation>
    <dataValidation type="list" allowBlank="1" showInputMessage="1" showErrorMessage="1" sqref="B42:B47">
      <formula1>$B$42:$B$47</formula1>
    </dataValidation>
  </dataValidation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57" r:id="rId4" name="Check Box 69">
              <controlPr defaultSize="0" autoFill="0" autoLine="0" autoPict="0">
                <anchor moveWithCells="1">
                  <from>
                    <xdr:col>16</xdr:col>
                    <xdr:colOff>390525</xdr:colOff>
                    <xdr:row>30</xdr:row>
                    <xdr:rowOff>114300</xdr:rowOff>
                  </from>
                  <to>
                    <xdr:col>17</xdr:col>
                    <xdr:colOff>523875</xdr:colOff>
                    <xdr:row>31</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512B0354DF184EB302C0B6B5CC626D" ma:contentTypeVersion="12" ma:contentTypeDescription="Create a new document." ma:contentTypeScope="" ma:versionID="f454385a04c4f27de15a21032e8f0c07">
  <xsd:schema xmlns:xsd="http://www.w3.org/2001/XMLSchema" xmlns:xs="http://www.w3.org/2001/XMLSchema" xmlns:p="http://schemas.microsoft.com/office/2006/metadata/properties" xmlns:ns2="dd817d00-f67d-465f-9c1a-c9f4d07a832a" xmlns:ns3="964731ed-29f3-4b3b-ac81-9d2abd591f50" targetNamespace="http://schemas.microsoft.com/office/2006/metadata/properties" ma:root="true" ma:fieldsID="2579985abe78157f311474e9c0c1be44" ns2:_="" ns3:_="">
    <xsd:import namespace="dd817d00-f67d-465f-9c1a-c9f4d07a832a"/>
    <xsd:import namespace="964731ed-29f3-4b3b-ac81-9d2abd591f5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7d00-f67d-465f-9c1a-c9f4d07a8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4731ed-29f3-4b3b-ac81-9d2abd591f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45618-E446-4449-BB89-8A6FBAB358E8}">
  <ds:schemaRefs>
    <ds:schemaRef ds:uri="http://schemas.microsoft.com/sharepoint/v3/contenttype/forms"/>
  </ds:schemaRefs>
</ds:datastoreItem>
</file>

<file path=customXml/itemProps2.xml><?xml version="1.0" encoding="utf-8"?>
<ds:datastoreItem xmlns:ds="http://schemas.openxmlformats.org/officeDocument/2006/customXml" ds:itemID="{9A620ED1-4874-4C6B-8269-DAAA4B956929}">
  <ds:schemaRefs>
    <ds:schemaRef ds:uri="http://purl.org/dc/elements/1.1/"/>
    <ds:schemaRef ds:uri="http://schemas.microsoft.com/office/2006/metadata/properties"/>
    <ds:schemaRef ds:uri="dd817d00-f67d-465f-9c1a-c9f4d07a832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64731ed-29f3-4b3b-ac81-9d2abd591f50"/>
    <ds:schemaRef ds:uri="http://www.w3.org/XML/1998/namespace"/>
    <ds:schemaRef ds:uri="http://purl.org/dc/dcmitype/"/>
  </ds:schemaRefs>
</ds:datastoreItem>
</file>

<file path=customXml/itemProps3.xml><?xml version="1.0" encoding="utf-8"?>
<ds:datastoreItem xmlns:ds="http://schemas.openxmlformats.org/officeDocument/2006/customXml" ds:itemID="{5DC28FAD-4BD9-470A-8DDD-C3F1E0397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17d00-f67d-465f-9c1a-c9f4d07a832a"/>
    <ds:schemaRef ds:uri="964731ed-29f3-4b3b-ac81-9d2abd591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Application</vt:lpstr>
      <vt:lpstr> SCHEDULE</vt:lpstr>
      <vt:lpstr>EMPLOYEE INFORMATION</vt:lpstr>
      <vt:lpstr>LOSS PAYEE ADDITIONAL INSURED</vt:lpstr>
      <vt:lpstr>TERMINAL-LOTS</vt:lpstr>
      <vt:lpstr>Data Sub Agrmt</vt:lpstr>
      <vt:lpstr>HISTORICAL DATA</vt:lpstr>
      <vt:lpstr>Source On Boarding Sheet</vt:lpstr>
      <vt:lpstr>LISTS</vt:lpstr>
      <vt:lpstr>Sheet2</vt:lpstr>
      <vt:lpstr>Sheet3</vt:lpstr>
      <vt:lpstr>Equipment List</vt:lpstr>
      <vt:lpstr>Drivers List</vt:lpstr>
      <vt:lpstr>AI. Coding- DO NOT DELETE</vt:lpstr>
      <vt:lpstr>GI. Coding -DO NOT DELETE</vt:lpstr>
      <vt:lpstr>Sheet5</vt:lpstr>
      <vt:lpstr>Agent</vt:lpstr>
      <vt:lpstr>agent.field</vt:lpstr>
      <vt:lpstr>Agents</vt:lpstr>
      <vt:lpstr>Email</vt:lpstr>
      <vt:lpstr>email.field</vt:lpstr>
    </vt:vector>
  </TitlesOfParts>
  <Company>LPG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Anthony Karlis</cp:lastModifiedBy>
  <cp:lastPrinted>2016-07-28T20:18:31Z</cp:lastPrinted>
  <dcterms:created xsi:type="dcterms:W3CDTF">2016-03-11T16:21:45Z</dcterms:created>
  <dcterms:modified xsi:type="dcterms:W3CDTF">2020-12-10T18:06:57Z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0x0101002B512B0354DF184EB302C0B6B5CC626D</vt:lpwstr>
  </property>
  <property fmtid="{D5CDD505-2E9C-101B-9397-08002B2CF9AE}" pid="3" name="AuthorIds_UIVersion_2048">
    <vt:lpwstr>20</vt:lpwstr>
  </property>
</Properties>
</file>